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2008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<sst xmlns="http://schemas.openxmlformats.org/spreadsheetml/2006/main" count="256" uniqueCount="180">
  <si>
    <t>Adószám</t>
  </si>
  <si>
    <t xml:space="preserve">A SZÁMVITELI TÖRVÉNY SZERINTI EGYÉB SZERVEZETEK KÖZHASZNÚ EGYSZERŰSÍTETT </t>
  </si>
  <si>
    <t>BESZÁMOLÓJA</t>
  </si>
  <si>
    <t>ÉV</t>
  </si>
  <si>
    <t xml:space="preserve">             egyéb szervezet megnevezése</t>
  </si>
  <si>
    <t>címe</t>
  </si>
  <si>
    <t>P.H.</t>
  </si>
  <si>
    <t>az egyéb szervezet vezetője</t>
  </si>
  <si>
    <t>képviselője</t>
  </si>
  <si>
    <t>2. OLDAL</t>
  </si>
  <si>
    <t>Az egyéb szervezet megnevezése:</t>
  </si>
  <si>
    <t>Az egyéb szervezet címe:</t>
  </si>
  <si>
    <t>EGYSZERES KÖNYVVITELT VEZETŐ EGYÉB SZERVEZETEK KÖZHASZNÚ</t>
  </si>
  <si>
    <t>EGYSZERŰSÍTETT BESZÁMOLÓJÁNAK EREDMÉNYLEVEZETÉSE</t>
  </si>
  <si>
    <t>adatok E Ft-ban</t>
  </si>
  <si>
    <t>Sor</t>
  </si>
  <si>
    <t>Előző év</t>
  </si>
  <si>
    <t>Előző év(ek)</t>
  </si>
  <si>
    <t>Tárgy év</t>
  </si>
  <si>
    <t>szám</t>
  </si>
  <si>
    <t>A tétel megnevezése</t>
  </si>
  <si>
    <t>helyesbítései</t>
  </si>
  <si>
    <t>a</t>
  </si>
  <si>
    <t>b</t>
  </si>
  <si>
    <t>c</t>
  </si>
  <si>
    <t>d</t>
  </si>
  <si>
    <t>e</t>
  </si>
  <si>
    <t>1.</t>
  </si>
  <si>
    <t>A. Összes közhasznú tevékenység bevétele (I.+II)</t>
  </si>
  <si>
    <t>2.</t>
  </si>
  <si>
    <t xml:space="preserve">  I. PÉNZÜGYILEG RENDEZETT BEVÉTELEK (1+2+3+4+5)</t>
  </si>
  <si>
    <t>3.</t>
  </si>
  <si>
    <t xml:space="preserve">    1. Közhasznú célú működésre kapott támogatás</t>
  </si>
  <si>
    <t>4.</t>
  </si>
  <si>
    <t xml:space="preserve">       a) alapítótól</t>
  </si>
  <si>
    <t>5.</t>
  </si>
  <si>
    <t xml:space="preserve">       b) központi költségvetéstől</t>
  </si>
  <si>
    <t>6.</t>
  </si>
  <si>
    <t xml:space="preserve">       c) helyi önkormányzattól</t>
  </si>
  <si>
    <t>7.</t>
  </si>
  <si>
    <t xml:space="preserve">       d) társadalombiztosítótól</t>
  </si>
  <si>
    <t>8.</t>
  </si>
  <si>
    <t xml:space="preserve">       e) egyéb</t>
  </si>
  <si>
    <t>9.</t>
  </si>
  <si>
    <t xml:space="preserve">       f) továbbutalási céllal kapott</t>
  </si>
  <si>
    <t>10.</t>
  </si>
  <si>
    <t xml:space="preserve">     2. Pályázati úton elnyert támogatás</t>
  </si>
  <si>
    <t>11.</t>
  </si>
  <si>
    <t xml:space="preserve">     3. Közhasznú tevékenységből származó bevétel</t>
  </si>
  <si>
    <t>12.</t>
  </si>
  <si>
    <t xml:space="preserve">     4. Tagdíjból származó bevétel</t>
  </si>
  <si>
    <t>13.</t>
  </si>
  <si>
    <t xml:space="preserve">     5. Egyéb bevétel</t>
  </si>
  <si>
    <t>14.</t>
  </si>
  <si>
    <t xml:space="preserve"> II. PÉNZBEVÉTELT NEM JELENTŐ BEVÉTELEK</t>
  </si>
  <si>
    <t>15.</t>
  </si>
  <si>
    <t>B. Vállalkozási tevékenység bevétele (1+2)</t>
  </si>
  <si>
    <t>16.</t>
  </si>
  <si>
    <t xml:space="preserve">     1. Pénzügyileg rendezett bevételek</t>
  </si>
  <si>
    <t>17.</t>
  </si>
  <si>
    <t xml:space="preserve">     2. Pénzbevételt nem jelentő bevételek</t>
  </si>
  <si>
    <t>18.</t>
  </si>
  <si>
    <t>C. Tényleges pénzbevételek (A/I.+B/1.)</t>
  </si>
  <si>
    <t>19.</t>
  </si>
  <si>
    <t>D. Pénzbevételt nem jelentő bevételek (A/II.+B/2.)</t>
  </si>
  <si>
    <t>20.</t>
  </si>
  <si>
    <t>E. Közhasznú tevékenység ráfordításai (1+2+3+4)</t>
  </si>
  <si>
    <t>21.</t>
  </si>
  <si>
    <t xml:space="preserve">   1. Ráfordításként érvényesíthető kiadások</t>
  </si>
  <si>
    <t>22.</t>
  </si>
  <si>
    <t xml:space="preserve">       Ebből továbbutalt támogatás</t>
  </si>
  <si>
    <t>23.</t>
  </si>
  <si>
    <t xml:space="preserve">   2. Ráfordítást jelentő eszközváltozások</t>
  </si>
  <si>
    <t>24.</t>
  </si>
  <si>
    <t xml:space="preserve">   3. Ráfordítást jelentő elszámolások</t>
  </si>
  <si>
    <t>25.</t>
  </si>
  <si>
    <t xml:space="preserve">   4. Ráfordításként nem érvényesíthető kiadások</t>
  </si>
  <si>
    <t>26.</t>
  </si>
  <si>
    <t>F. Vállakozási tevékenység ráfordításai (1+2+3+4)</t>
  </si>
  <si>
    <t>27.</t>
  </si>
  <si>
    <t>28.</t>
  </si>
  <si>
    <t>29.</t>
  </si>
  <si>
    <t>30.</t>
  </si>
  <si>
    <t>Egyéb szervezet vezetője</t>
  </si>
  <si>
    <t>3. OLDAL</t>
  </si>
  <si>
    <t>31.</t>
  </si>
  <si>
    <r>
      <t>G. Tárgyévi pénzügyi eredmény (</t>
    </r>
    <r>
      <rPr>
        <b/>
        <u val="single"/>
        <sz val="10"/>
        <rFont val="Arial CE"/>
        <family val="0"/>
      </rPr>
      <t>+</t>
    </r>
    <r>
      <rPr>
        <b/>
        <sz val="10"/>
        <rFont val="Arial CE"/>
        <family val="0"/>
      </rPr>
      <t>1.</t>
    </r>
    <r>
      <rPr>
        <b/>
        <u val="single"/>
        <sz val="10"/>
        <rFont val="Arial CE"/>
        <family val="0"/>
      </rPr>
      <t>+</t>
    </r>
    <r>
      <rPr>
        <b/>
        <sz val="10"/>
        <rFont val="Arial CE"/>
        <family val="0"/>
      </rPr>
      <t>2.)</t>
    </r>
  </si>
  <si>
    <t>32.</t>
  </si>
  <si>
    <t xml:space="preserve">  1. Közhasznú tevékenység tárgyévi pénzügyi eredménye</t>
  </si>
  <si>
    <t xml:space="preserve">     ( A./I. - E./1. - E./4.)</t>
  </si>
  <si>
    <t>33.</t>
  </si>
  <si>
    <t xml:space="preserve">   2. Vállakozási tevékenység tárgyévi pénzügyi eredménye</t>
  </si>
  <si>
    <t xml:space="preserve">      ( B./I. - F./1. - F./4.)</t>
  </si>
  <si>
    <t>34.</t>
  </si>
  <si>
    <r>
      <t xml:space="preserve">H. Nem pénzben realizált eredmény ( </t>
    </r>
    <r>
      <rPr>
        <b/>
        <u val="single"/>
        <sz val="10"/>
        <rFont val="Arial CE"/>
        <family val="0"/>
      </rPr>
      <t>+</t>
    </r>
    <r>
      <rPr>
        <b/>
        <sz val="10"/>
        <rFont val="Arial CE"/>
        <family val="0"/>
      </rPr>
      <t xml:space="preserve"> 1. </t>
    </r>
    <r>
      <rPr>
        <b/>
        <u val="single"/>
        <sz val="10"/>
        <rFont val="Arial CE"/>
        <family val="0"/>
      </rPr>
      <t>+</t>
    </r>
    <r>
      <rPr>
        <b/>
        <sz val="10"/>
        <rFont val="Arial CE"/>
        <family val="0"/>
      </rPr>
      <t>2.)</t>
    </r>
  </si>
  <si>
    <t>35.</t>
  </si>
  <si>
    <t xml:space="preserve">   1.Közhasznú tevékenység nem pénzben realizált eredménye</t>
  </si>
  <si>
    <t xml:space="preserve">      ( A./II. - E./2.-E./3.)</t>
  </si>
  <si>
    <t>36.</t>
  </si>
  <si>
    <t xml:space="preserve">   2. Vállakozási tevékenység nem pénzben realizált eredménye</t>
  </si>
  <si>
    <t xml:space="preserve">      ( B./2. - F./2. - F./3.)</t>
  </si>
  <si>
    <t>37.</t>
  </si>
  <si>
    <r>
      <t xml:space="preserve">I. Adózás előtti eredmény (B./1. - F./1.) </t>
    </r>
    <r>
      <rPr>
        <u val="single"/>
        <sz val="10"/>
        <rFont val="Arial CE"/>
        <family val="0"/>
      </rPr>
      <t>+</t>
    </r>
    <r>
      <rPr>
        <sz val="10"/>
        <rFont val="Arial CE"/>
        <family val="0"/>
      </rPr>
      <t xml:space="preserve"> H/2</t>
    </r>
  </si>
  <si>
    <t>38.</t>
  </si>
  <si>
    <t>J. Fizetendő társasági adó</t>
  </si>
  <si>
    <t>39.</t>
  </si>
  <si>
    <t>K. Tárgyévi eredmény (1+2)</t>
  </si>
  <si>
    <t>40.</t>
  </si>
  <si>
    <t xml:space="preserve">    1. Közhasznú tevékenység tárgyévi eredménye</t>
  </si>
  <si>
    <t xml:space="preserve">    ( A./I. + A./II.) - ( E./1. + E./2. + E./3.)</t>
  </si>
  <si>
    <t>41.</t>
  </si>
  <si>
    <t xml:space="preserve">    2. Vállakozási tevékenység tárgyévi eredménye</t>
  </si>
  <si>
    <t xml:space="preserve">    ( I - J )</t>
  </si>
  <si>
    <t>TÁJÉKOZTATÓ ADATOK</t>
  </si>
  <si>
    <t>42.</t>
  </si>
  <si>
    <t>A. Pénzügyileg rendezett személyi jellegű ráfordítások</t>
  </si>
  <si>
    <t>43.</t>
  </si>
  <si>
    <t xml:space="preserve">       1. bérköltség</t>
  </si>
  <si>
    <t>44.</t>
  </si>
  <si>
    <t xml:space="preserve">           ebből: -  megbízási díjak</t>
  </si>
  <si>
    <t>45.</t>
  </si>
  <si>
    <t xml:space="preserve">                    -   tiszteletdíjak</t>
  </si>
  <si>
    <t>46.</t>
  </si>
  <si>
    <t xml:space="preserve">        2. Személyi jellegű egyéb kifizetések</t>
  </si>
  <si>
    <t>47.</t>
  </si>
  <si>
    <t xml:space="preserve">        3. Bérjárulékok</t>
  </si>
  <si>
    <t>48.</t>
  </si>
  <si>
    <t>B. Pénzügyileg rendezett anyag jellegű ráfordítások</t>
  </si>
  <si>
    <t>49.</t>
  </si>
  <si>
    <t>C. Értékcsökkenési leírás</t>
  </si>
  <si>
    <t>50.</t>
  </si>
  <si>
    <t>D. Pénzügyileg rendezett egyéb jellegű ráfordítások</t>
  </si>
  <si>
    <t>51.</t>
  </si>
  <si>
    <t>E. A szervezet által nyújtott támogatások ( pénzügyileg rendezett)</t>
  </si>
  <si>
    <t>52.</t>
  </si>
  <si>
    <t>F. Tárgyévben APEH  által kiutalt 1% összege</t>
  </si>
  <si>
    <t>4. OLDAL</t>
  </si>
  <si>
    <t>EGYSZERES KÖNYVVITELT VEZETŐ EGYÉB SZERVEZETEK</t>
  </si>
  <si>
    <t>KÖZHASZNÚ EGYSZERŰSÍTETT BESZÁMOLÓJÁNAK MÉRLEGE</t>
  </si>
  <si>
    <t>A. Befektetett eszközök (2. - 4. sorok)</t>
  </si>
  <si>
    <t>I. IMMATERIÁLIS JAVAK</t>
  </si>
  <si>
    <t>II. TÁRGYI ESZKÖZÖK</t>
  </si>
  <si>
    <t>III. BEFEKTETETT PÉNZÜGYI ESZKÖZÖK</t>
  </si>
  <si>
    <t>B. Forgóeszközök  ( 6. - 9. sorok)</t>
  </si>
  <si>
    <t>I. KÉSZLETEK</t>
  </si>
  <si>
    <t>II. KÖVETELÉSEK</t>
  </si>
  <si>
    <t>III. ÉRTÉKPAPÍROK</t>
  </si>
  <si>
    <t>IV. PÉNZESZKÖZÖK</t>
  </si>
  <si>
    <t>ESZKÖZÖK (AKTÍVÁK) ÖSSZESEN (1. + 5. SOR)</t>
  </si>
  <si>
    <t xml:space="preserve">C.  Saját tőke (12. - 16. sorok) </t>
  </si>
  <si>
    <t>I. INDULÓ TŐKE / JEGYZETT TŐKE</t>
  </si>
  <si>
    <t>II.TŐKEVÁLTOZÁS / EREDMÉNY</t>
  </si>
  <si>
    <t>III. LEKÖTÖTT TARTALÉK</t>
  </si>
  <si>
    <t>IV. TÁRGYÉVI EREDMÉNY ALAP, KÖZH. TEVÉKENYSÉGBŐL</t>
  </si>
  <si>
    <t>V. TÁRGYÉVI EREDMÉNY VÁLLKOZÁSI TEVÉKENYSÉGBŐL</t>
  </si>
  <si>
    <t>D. Tartalék</t>
  </si>
  <si>
    <t>E. Céltartalékok</t>
  </si>
  <si>
    <t>F. Kötelezettségek (20. - 21. Sorok)</t>
  </si>
  <si>
    <t>I. HOSSZÚ LEJÁRATÚ KÖTELEZETTSÉGEK</t>
  </si>
  <si>
    <t>II. RÖVID LEJÁRATÚ KÖTELEZETTSÉGEK</t>
  </si>
  <si>
    <t>FORRÁSOK (PASSZÍVÁK) ÖSSZESEN</t>
  </si>
  <si>
    <t>(11. + 17. +18. +19. Sor)</t>
  </si>
  <si>
    <t>PUHA FÉSZEK ALAPÍTVÁNY</t>
  </si>
  <si>
    <t>2440 Százhalombatta Liszt Ferenc sétány 12.</t>
  </si>
  <si>
    <t xml:space="preserve">Puha Fészek Alapítvány </t>
  </si>
  <si>
    <t>2440 Százhalombatta Liszt Ferenc sétány 12</t>
  </si>
  <si>
    <t>1</t>
  </si>
  <si>
    <t>8</t>
  </si>
  <si>
    <t>6</t>
  </si>
  <si>
    <t>9</t>
  </si>
  <si>
    <t>3</t>
  </si>
  <si>
    <t>0</t>
  </si>
  <si>
    <t>2</t>
  </si>
  <si>
    <t>5</t>
  </si>
  <si>
    <t xml:space="preserve"> -</t>
  </si>
  <si>
    <t>T.1715/B-AB Nyomtatvány</t>
  </si>
  <si>
    <t>T.1715/B.r.sz.-s-AB Nyomtatvány</t>
  </si>
  <si>
    <t>T.1715/B.r.sz.-w-AB Nyomtatvány</t>
  </si>
  <si>
    <t>T.1715/B.r.sz.-1-AB Nyomtatvány</t>
  </si>
  <si>
    <t>Százhalombatta, 2009. február 20.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</si>
</sst>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8">
    <font>
      <sz val="10"/>
      <name val="Arial"/>
      <family val="0"/>
    </font>
    <font>
      <sz val="10"/>
      <name val="Arial CE"/>
      <family val="0"/>
    </font>
    <font>
      <b/>
      <sz val="10"/>
      <name val="Arial CE"/>
      <family val="0"/>
    </font>
    <font>
      <u val="single"/>
      <sz val="10"/>
      <name val="Arial CE"/>
      <family val="0"/>
    </font>
    <font>
      <sz val="8"/>
      <name val="Arial CE"/>
      <family val="0"/>
    </font>
    <font>
      <b/>
      <u val="single"/>
      <sz val="10"/>
      <name val="Arial CE"/>
      <family val="0"/>
    </font>
    <font>
      <sz val="16"/>
      <name val="Arial CE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5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n"/>
      <right style="thick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 style="thick"/>
      <bottom style="thin"/>
    </border>
    <border>
      <left style="thin"/>
      <right style="thick"/>
      <top style="thin"/>
      <bottom style="thick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ck"/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ck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49" fontId="0" fillId="0" borderId="1" xfId="0" applyNumberFormat="1" applyFill="1" applyBorder="1" applyAlignment="1">
      <alignment/>
    </xf>
    <xf numFmtId="49" fontId="0" fillId="0" borderId="1" xfId="0" applyNumberFormat="1" applyFill="1" applyBorder="1" applyAlignment="1">
      <alignment/>
    </xf>
    <xf numFmtId="0" fontId="1" fillId="0" borderId="1" xfId="0" applyNumberFormat="1" applyFont="1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1" fontId="0" fillId="0" borderId="1" xfId="0" applyNumberFormat="1" applyFill="1" applyBorder="1" applyAlignment="1">
      <alignment/>
    </xf>
    <xf numFmtId="1" fontId="0" fillId="0" borderId="1" xfId="0" applyNumberFormat="1" applyFill="1" applyBorder="1" applyAlignment="1">
      <alignment/>
    </xf>
    <xf numFmtId="1" fontId="1" fillId="0" borderId="1" xfId="0" applyNumberFormat="1" applyFon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2" xfId="0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 horizontal="center"/>
    </xf>
    <xf numFmtId="1" fontId="0" fillId="0" borderId="7" xfId="0" applyNumberFormat="1" applyFill="1" applyBorder="1" applyAlignment="1">
      <alignment horizontal="right"/>
    </xf>
    <xf numFmtId="1" fontId="0" fillId="0" borderId="8" xfId="0" applyNumberFormat="1" applyFill="1" applyBorder="1" applyAlignment="1">
      <alignment horizontal="right"/>
    </xf>
    <xf numFmtId="1" fontId="0" fillId="0" borderId="1" xfId="0" applyNumberFormat="1" applyFill="1" applyBorder="1" applyAlignment="1">
      <alignment horizontal="right"/>
    </xf>
    <xf numFmtId="1" fontId="0" fillId="0" borderId="9" xfId="0" applyNumberFormat="1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0" borderId="6" xfId="0" applyFill="1" applyBorder="1" applyAlignment="1">
      <alignment horizontal="right"/>
    </xf>
    <xf numFmtId="1" fontId="1" fillId="0" borderId="1" xfId="0" applyNumberFormat="1" applyFont="1" applyFill="1" applyBorder="1" applyAlignment="1">
      <alignment horizontal="right"/>
    </xf>
    <xf numFmtId="0" fontId="0" fillId="0" borderId="10" xfId="0" applyFill="1" applyBorder="1" applyAlignment="1">
      <alignment horizontal="center"/>
    </xf>
    <xf numFmtId="1" fontId="6" fillId="0" borderId="11" xfId="0" applyNumberFormat="1" applyFont="1" applyFill="1" applyBorder="1" applyAlignment="1">
      <alignment horizontal="right"/>
    </xf>
    <xf numFmtId="1" fontId="6" fillId="0" borderId="12" xfId="0" applyNumberFormat="1" applyFont="1" applyFill="1" applyBorder="1" applyAlignment="1">
      <alignment horizontal="right"/>
    </xf>
    <xf numFmtId="1" fontId="2" fillId="0" borderId="13" xfId="0" applyNumberFormat="1" applyFont="1" applyFill="1" applyBorder="1" applyAlignment="1">
      <alignment/>
    </xf>
    <xf numFmtId="1" fontId="0" fillId="0" borderId="9" xfId="0" applyNumberFormat="1" applyFill="1" applyBorder="1" applyAlignment="1">
      <alignment/>
    </xf>
    <xf numFmtId="1" fontId="2" fillId="0" borderId="9" xfId="0" applyNumberFormat="1" applyFont="1" applyFill="1" applyBorder="1" applyAlignment="1">
      <alignment/>
    </xf>
    <xf numFmtId="1" fontId="2" fillId="0" borderId="14" xfId="0" applyNumberFormat="1" applyFont="1" applyFill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 horizontal="right"/>
    </xf>
    <xf numFmtId="1" fontId="0" fillId="0" borderId="16" xfId="0" applyNumberFormat="1" applyFill="1" applyBorder="1" applyAlignment="1">
      <alignment horizontal="right"/>
    </xf>
    <xf numFmtId="1" fontId="7" fillId="0" borderId="1" xfId="0" applyNumberFormat="1" applyFont="1" applyFill="1" applyBorder="1" applyAlignment="1">
      <alignment horizontal="right"/>
    </xf>
    <xf numFmtId="1" fontId="7" fillId="0" borderId="16" xfId="0" applyNumberFormat="1" applyFont="1" applyFill="1" applyBorder="1" applyAlignment="1">
      <alignment horizontal="right"/>
    </xf>
    <xf numFmtId="1" fontId="7" fillId="0" borderId="9" xfId="0" applyNumberFormat="1" applyFont="1" applyFill="1" applyBorder="1" applyAlignment="1">
      <alignment horizontal="right"/>
    </xf>
    <xf numFmtId="0" fontId="0" fillId="0" borderId="11" xfId="0" applyFill="1" applyBorder="1" applyAlignment="1">
      <alignment horizontal="center"/>
    </xf>
    <xf numFmtId="1" fontId="0" fillId="0" borderId="17" xfId="0" applyNumberFormat="1" applyFill="1" applyBorder="1" applyAlignment="1">
      <alignment horizontal="center"/>
    </xf>
    <xf numFmtId="1" fontId="0" fillId="0" borderId="18" xfId="0" applyNumberFormat="1" applyFill="1" applyBorder="1" applyAlignment="1">
      <alignment horizontal="right"/>
    </xf>
    <xf numFmtId="1" fontId="0" fillId="0" borderId="19" xfId="0" applyNumberFormat="1" applyFill="1" applyBorder="1" applyAlignment="1">
      <alignment horizontal="right"/>
    </xf>
    <xf numFmtId="0" fontId="0" fillId="0" borderId="19" xfId="0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1" fontId="6" fillId="0" borderId="20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21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6" xfId="0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0" fillId="0" borderId="22" xfId="0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24" xfId="0" applyFill="1" applyBorder="1" applyAlignment="1">
      <alignment horizontal="right"/>
    </xf>
    <xf numFmtId="0" fontId="0" fillId="0" borderId="25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2" fillId="0" borderId="7" xfId="0" applyFont="1" applyFill="1" applyBorder="1" applyAlignment="1">
      <alignment horizontal="left"/>
    </xf>
    <xf numFmtId="0" fontId="0" fillId="0" borderId="29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" fontId="6" fillId="0" borderId="30" xfId="0" applyNumberFormat="1" applyFont="1" applyFill="1" applyBorder="1" applyAlignment="1">
      <alignment horizontal="right"/>
    </xf>
    <xf numFmtId="0" fontId="0" fillId="0" borderId="4" xfId="0" applyFill="1" applyBorder="1" applyAlignment="1">
      <alignment horizontal="left"/>
    </xf>
    <xf numFmtId="0" fontId="0" fillId="0" borderId="31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1" fontId="6" fillId="0" borderId="11" xfId="0" applyNumberFormat="1" applyFont="1" applyFill="1" applyBorder="1" applyAlignment="1">
      <alignment horizontal="right"/>
    </xf>
    <xf numFmtId="1" fontId="6" fillId="0" borderId="4" xfId="0" applyNumberFormat="1" applyFont="1" applyFill="1" applyBorder="1" applyAlignment="1">
      <alignment horizontal="right"/>
    </xf>
    <xf numFmtId="1" fontId="6" fillId="0" borderId="2" xfId="0" applyNumberFormat="1" applyFont="1" applyFill="1" applyBorder="1" applyAlignment="1">
      <alignment horizontal="right"/>
    </xf>
    <xf numFmtId="1" fontId="6" fillId="0" borderId="12" xfId="0" applyNumberFormat="1" applyFont="1" applyFill="1" applyBorder="1" applyAlignment="1">
      <alignment horizontal="right"/>
    </xf>
    <xf numFmtId="0" fontId="0" fillId="0" borderId="35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7" xfId="0" applyFill="1" applyBorder="1" applyAlignment="1">
      <alignment horizontal="left"/>
    </xf>
    <xf numFmtId="0" fontId="2" fillId="0" borderId="37" xfId="0" applyFont="1" applyFill="1" applyBorder="1" applyAlignment="1">
      <alignment horizontal="left"/>
    </xf>
    <xf numFmtId="0" fontId="1" fillId="0" borderId="37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0" fillId="0" borderId="38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11" xfId="0" applyFill="1" applyBorder="1" applyAlignment="1">
      <alignment horizontal="left"/>
    </xf>
    <xf numFmtId="1" fontId="6" fillId="0" borderId="40" xfId="0" applyNumberFormat="1" applyFont="1" applyFill="1" applyBorder="1" applyAlignment="1">
      <alignment horizontal="right"/>
    </xf>
    <xf numFmtId="1" fontId="6" fillId="0" borderId="41" xfId="0" applyNumberFormat="1" applyFont="1" applyFill="1" applyBorder="1" applyAlignment="1">
      <alignment horizontal="right"/>
    </xf>
    <xf numFmtId="0" fontId="0" fillId="0" borderId="40" xfId="0" applyFill="1" applyBorder="1" applyAlignment="1">
      <alignment horizontal="left"/>
    </xf>
    <xf numFmtId="0" fontId="0" fillId="0" borderId="42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2" fillId="0" borderId="43" xfId="0" applyFont="1" applyFill="1" applyBorder="1" applyAlignment="1">
      <alignment horizontal="left"/>
    </xf>
    <xf numFmtId="0" fontId="0" fillId="0" borderId="44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2" fillId="0" borderId="46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7" fillId="0" borderId="47" xfId="0" applyFont="1" applyFill="1" applyBorder="1" applyAlignment="1">
      <alignment horizontal="left"/>
    </xf>
    <xf numFmtId="0" fontId="7" fillId="0" borderId="22" xfId="0" applyFont="1" applyFill="1" applyBorder="1" applyAlignment="1">
      <alignment horizontal="left"/>
    </xf>
    <xf numFmtId="0" fontId="7" fillId="0" borderId="36" xfId="0" applyFont="1" applyFill="1" applyBorder="1" applyAlignment="1">
      <alignment horizontal="left"/>
    </xf>
    <xf numFmtId="1" fontId="7" fillId="0" borderId="11" xfId="0" applyNumberFormat="1" applyFont="1" applyFill="1" applyBorder="1" applyAlignment="1">
      <alignment horizontal="right"/>
    </xf>
    <xf numFmtId="0" fontId="7" fillId="0" borderId="40" xfId="0" applyFont="1" applyFill="1" applyBorder="1" applyAlignment="1">
      <alignment horizontal="right"/>
    </xf>
    <xf numFmtId="1" fontId="7" fillId="0" borderId="40" xfId="0" applyNumberFormat="1" applyFont="1" applyFill="1" applyBorder="1" applyAlignment="1">
      <alignment horizontal="right"/>
    </xf>
    <xf numFmtId="1" fontId="7" fillId="0" borderId="12" xfId="0" applyNumberFormat="1" applyFont="1" applyFill="1" applyBorder="1" applyAlignment="1">
      <alignment horizontal="right"/>
    </xf>
    <xf numFmtId="1" fontId="7" fillId="0" borderId="41" xfId="0" applyNumberFormat="1" applyFont="1" applyFill="1" applyBorder="1" applyAlignment="1">
      <alignment horizontal="right"/>
    </xf>
    <xf numFmtId="0" fontId="0" fillId="0" borderId="48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49" xfId="0" applyFill="1" applyBorder="1" applyAlignment="1">
      <alignment horizontal="left"/>
    </xf>
    <xf numFmtId="0" fontId="0" fillId="0" borderId="50" xfId="0" applyFill="1" applyBorder="1" applyAlignment="1">
      <alignment horizontal="left"/>
    </xf>
    <xf numFmtId="0" fontId="0" fillId="0" borderId="39" xfId="0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laptvny%20besz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plófőkönyv 2006."/>
      <sheetName val="Közhasznúsági jelentés 2006."/>
      <sheetName val="Egyszerűsített beszámoló 2006."/>
    </sheetNames>
    <sheetDataSet>
      <sheetData sheetId="1">
        <row r="33">
          <cell r="G33">
            <v>0</v>
          </cell>
        </row>
        <row r="34">
          <cell r="G34">
            <v>0</v>
          </cell>
        </row>
        <row r="35">
          <cell r="G3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6"/>
  <sheetViews>
    <sheetView tabSelected="1" view="pageBreakPreview" zoomScale="60" workbookViewId="0" topLeftCell="A166">
      <selection activeCell="T146" sqref="T146"/>
    </sheetView>
  </sheetViews>
  <sheetFormatPr defaultColWidth="9.140625" defaultRowHeight="12.75"/>
  <cols>
    <col min="1" max="13" width="2.7109375" style="5" customWidth="1"/>
    <col min="14" max="15" width="13.7109375" style="5" customWidth="1"/>
    <col min="16" max="18" width="12.28125" style="5" customWidth="1"/>
    <col min="19" max="16384" width="9.140625" style="5" customWidth="1"/>
  </cols>
  <sheetData>
    <row r="1" spans="1:13" ht="15.75" customHeight="1">
      <c r="A1" s="1" t="s">
        <v>166</v>
      </c>
      <c r="B1" s="2" t="s">
        <v>167</v>
      </c>
      <c r="C1" s="2" t="s">
        <v>168</v>
      </c>
      <c r="D1" s="2" t="s">
        <v>169</v>
      </c>
      <c r="E1" s="1" t="s">
        <v>170</v>
      </c>
      <c r="F1" s="1" t="s">
        <v>171</v>
      </c>
      <c r="G1" s="1" t="s">
        <v>172</v>
      </c>
      <c r="H1" s="1" t="s">
        <v>173</v>
      </c>
      <c r="I1" s="3" t="s">
        <v>174</v>
      </c>
      <c r="J1" s="2" t="s">
        <v>166</v>
      </c>
      <c r="K1" s="4" t="s">
        <v>174</v>
      </c>
      <c r="L1" s="1" t="s">
        <v>166</v>
      </c>
      <c r="M1" s="1" t="s">
        <v>170</v>
      </c>
    </row>
    <row r="2" spans="5:9" ht="15.75" customHeight="1">
      <c r="E2" s="55" t="s">
        <v>0</v>
      </c>
      <c r="F2" s="55"/>
      <c r="G2" s="55"/>
      <c r="H2" s="55"/>
      <c r="I2" s="55"/>
    </row>
    <row r="3" ht="15.75" customHeight="1"/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spans="1:18" ht="15.75" customHeight="1">
      <c r="A19" s="56" t="s">
        <v>1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</row>
    <row r="20" spans="14:15" ht="15.75" customHeight="1">
      <c r="N20" s="57" t="s">
        <v>2</v>
      </c>
      <c r="O20" s="57"/>
    </row>
    <row r="21" spans="14:15" ht="15.75" customHeight="1">
      <c r="N21" s="7">
        <v>2008</v>
      </c>
      <c r="O21" s="8" t="s">
        <v>3</v>
      </c>
    </row>
    <row r="22" ht="15.75" customHeight="1"/>
    <row r="23" ht="15.75" customHeight="1"/>
    <row r="24" ht="15.75" customHeight="1"/>
    <row r="25" spans="1:18" ht="15.75" customHeight="1">
      <c r="A25" s="58" t="s">
        <v>162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</row>
    <row r="26" spans="12:15" ht="15.75" customHeight="1">
      <c r="L26" s="59" t="s">
        <v>4</v>
      </c>
      <c r="M26" s="59"/>
      <c r="N26" s="59"/>
      <c r="O26" s="59"/>
    </row>
    <row r="27" ht="15.75" customHeight="1"/>
    <row r="28" spans="10:16" ht="15.75" customHeight="1">
      <c r="J28" s="57" t="s">
        <v>163</v>
      </c>
      <c r="K28" s="57"/>
      <c r="L28" s="57"/>
      <c r="M28" s="57"/>
      <c r="N28" s="57"/>
      <c r="O28" s="57"/>
      <c r="P28" s="57"/>
    </row>
    <row r="29" spans="14:15" ht="15.75" customHeight="1">
      <c r="N29" s="57" t="s">
        <v>5</v>
      </c>
      <c r="O29" s="57"/>
    </row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spans="14:15" ht="15.75" customHeight="1">
      <c r="N41" s="57" t="s">
        <v>6</v>
      </c>
      <c r="O41" s="57"/>
    </row>
    <row r="42" ht="15.75" customHeight="1"/>
    <row r="43" ht="15.75" customHeight="1"/>
    <row r="44" ht="15.75" customHeight="1"/>
    <row r="45" spans="1:14" ht="15.75" customHeight="1">
      <c r="A45" s="9" t="s">
        <v>179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</row>
    <row r="46" spans="16:18" ht="15.75" customHeight="1">
      <c r="P46" s="55" t="s">
        <v>7</v>
      </c>
      <c r="Q46" s="55"/>
      <c r="R46" s="55"/>
    </row>
    <row r="47" ht="15.75" customHeight="1">
      <c r="Q47" s="5" t="s">
        <v>8</v>
      </c>
    </row>
    <row r="48" ht="15.75" customHeight="1"/>
    <row r="49" ht="15.75" customHeight="1">
      <c r="A49" s="5" t="s">
        <v>175</v>
      </c>
    </row>
    <row r="50" spans="1:15" ht="12.75">
      <c r="A50" s="10" t="str">
        <f aca="true" t="shared" si="0" ref="A50:M50">A1</f>
        <v>1</v>
      </c>
      <c r="B50" s="11" t="str">
        <f t="shared" si="0"/>
        <v>8</v>
      </c>
      <c r="C50" s="11" t="str">
        <f t="shared" si="0"/>
        <v>6</v>
      </c>
      <c r="D50" s="11" t="str">
        <f t="shared" si="0"/>
        <v>9</v>
      </c>
      <c r="E50" s="10" t="str">
        <f t="shared" si="0"/>
        <v>3</v>
      </c>
      <c r="F50" s="10" t="str">
        <f t="shared" si="0"/>
        <v>0</v>
      </c>
      <c r="G50" s="10" t="str">
        <f t="shared" si="0"/>
        <v>2</v>
      </c>
      <c r="H50" s="10" t="str">
        <f t="shared" si="0"/>
        <v>5</v>
      </c>
      <c r="I50" s="12" t="str">
        <f t="shared" si="0"/>
        <v> -</v>
      </c>
      <c r="J50" s="11" t="str">
        <f t="shared" si="0"/>
        <v>1</v>
      </c>
      <c r="K50" s="13" t="str">
        <f t="shared" si="0"/>
        <v> -</v>
      </c>
      <c r="L50" s="10" t="str">
        <f t="shared" si="0"/>
        <v>1</v>
      </c>
      <c r="M50" s="10" t="str">
        <f t="shared" si="0"/>
        <v>3</v>
      </c>
      <c r="N50" s="60" t="s">
        <v>9</v>
      </c>
      <c r="O50" s="57"/>
    </row>
    <row r="51" spans="2:10" ht="12.75">
      <c r="B51" s="8"/>
      <c r="C51" s="8"/>
      <c r="D51" s="8"/>
      <c r="E51" s="55" t="s">
        <v>0</v>
      </c>
      <c r="F51" s="55"/>
      <c r="G51" s="55"/>
      <c r="H51" s="55"/>
      <c r="I51" s="55"/>
      <c r="J51" s="8"/>
    </row>
    <row r="52" spans="1:18" ht="12.75">
      <c r="A52" s="61" t="s">
        <v>10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57" t="s">
        <v>164</v>
      </c>
      <c r="O52" s="57"/>
      <c r="P52" s="57"/>
      <c r="Q52" s="57"/>
      <c r="R52" s="57"/>
    </row>
    <row r="53" spans="14:18" ht="12.75">
      <c r="N53" s="57"/>
      <c r="O53" s="57"/>
      <c r="P53" s="57"/>
      <c r="Q53" s="57"/>
      <c r="R53" s="57"/>
    </row>
    <row r="54" spans="1:18" ht="12.75">
      <c r="A54" s="61" t="s">
        <v>11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57" t="s">
        <v>165</v>
      </c>
      <c r="O54" s="57"/>
      <c r="P54" s="57"/>
      <c r="Q54" s="57"/>
      <c r="R54" s="57"/>
    </row>
    <row r="55" ht="12.75">
      <c r="O55" s="14"/>
    </row>
    <row r="56" spans="1:18" ht="12.75">
      <c r="A56" s="57" t="s">
        <v>12</v>
      </c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</row>
    <row r="57" spans="1:18" ht="12.75">
      <c r="A57" s="57" t="s">
        <v>13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</row>
    <row r="58" spans="7:15" ht="12.75">
      <c r="G58" s="6"/>
      <c r="N58" s="7">
        <f>N21</f>
        <v>2008</v>
      </c>
      <c r="O58" s="5" t="s">
        <v>3</v>
      </c>
    </row>
    <row r="59" spans="17:18" ht="15" customHeight="1" thickBot="1">
      <c r="Q59" s="62" t="s">
        <v>14</v>
      </c>
      <c r="R59" s="62"/>
    </row>
    <row r="60" spans="1:18" ht="15.75" customHeight="1">
      <c r="A60" s="63" t="s">
        <v>15</v>
      </c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15" t="s">
        <v>16</v>
      </c>
      <c r="Q60" s="16" t="s">
        <v>17</v>
      </c>
      <c r="R60" s="17" t="s">
        <v>18</v>
      </c>
    </row>
    <row r="61" spans="1:18" ht="15.75" customHeight="1">
      <c r="A61" s="65" t="s">
        <v>19</v>
      </c>
      <c r="B61" s="66"/>
      <c r="C61" s="67" t="s">
        <v>20</v>
      </c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19"/>
      <c r="Q61" s="18" t="s">
        <v>21</v>
      </c>
      <c r="R61" s="20"/>
    </row>
    <row r="62" spans="1:18" ht="15.75" customHeight="1" thickBot="1">
      <c r="A62" s="68" t="s">
        <v>22</v>
      </c>
      <c r="B62" s="69"/>
      <c r="C62" s="69" t="s">
        <v>23</v>
      </c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42" t="s">
        <v>24</v>
      </c>
      <c r="Q62" s="42" t="s">
        <v>25</v>
      </c>
      <c r="R62" s="43" t="s">
        <v>26</v>
      </c>
    </row>
    <row r="63" spans="1:18" ht="15.75" customHeight="1">
      <c r="A63" s="70" t="s">
        <v>27</v>
      </c>
      <c r="B63" s="71"/>
      <c r="C63" s="72" t="s">
        <v>28</v>
      </c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22">
        <v>1886</v>
      </c>
      <c r="Q63" s="22">
        <f>Q76+Q64</f>
        <v>0</v>
      </c>
      <c r="R63" s="44">
        <f>R76+R64</f>
        <v>1863</v>
      </c>
    </row>
    <row r="64" spans="1:18" ht="15.75" customHeight="1">
      <c r="A64" s="73" t="s">
        <v>29</v>
      </c>
      <c r="B64" s="74"/>
      <c r="C64" s="49" t="s">
        <v>30</v>
      </c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24">
        <v>1886</v>
      </c>
      <c r="Q64" s="24">
        <v>0</v>
      </c>
      <c r="R64" s="45">
        <f>R65+R72+R73+R74+R75</f>
        <v>1863</v>
      </c>
    </row>
    <row r="65" spans="1:18" ht="15.75" customHeight="1">
      <c r="A65" s="73" t="s">
        <v>31</v>
      </c>
      <c r="B65" s="74"/>
      <c r="C65" s="50" t="s">
        <v>32</v>
      </c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24">
        <v>290</v>
      </c>
      <c r="Q65" s="24">
        <v>0</v>
      </c>
      <c r="R65" s="45">
        <f>SUM(R66:R71)</f>
        <v>661</v>
      </c>
    </row>
    <row r="66" spans="1:18" ht="15.75" customHeight="1">
      <c r="A66" s="73" t="s">
        <v>33</v>
      </c>
      <c r="B66" s="74"/>
      <c r="C66" s="50" t="s">
        <v>34</v>
      </c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26">
        <v>0</v>
      </c>
      <c r="Q66" s="26">
        <v>0</v>
      </c>
      <c r="R66" s="46"/>
    </row>
    <row r="67" spans="1:18" ht="15.75" customHeight="1">
      <c r="A67" s="73" t="s">
        <v>35</v>
      </c>
      <c r="B67" s="74"/>
      <c r="C67" s="50" t="s">
        <v>36</v>
      </c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24">
        <v>280</v>
      </c>
      <c r="Q67" s="24">
        <v>0</v>
      </c>
      <c r="R67" s="45">
        <v>604</v>
      </c>
    </row>
    <row r="68" spans="1:18" ht="15.75" customHeight="1">
      <c r="A68" s="73" t="s">
        <v>37</v>
      </c>
      <c r="B68" s="74"/>
      <c r="C68" s="50" t="s">
        <v>38</v>
      </c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26">
        <v>0</v>
      </c>
      <c r="Q68" s="26">
        <v>0</v>
      </c>
      <c r="R68" s="46">
        <v>0</v>
      </c>
    </row>
    <row r="69" spans="1:18" ht="15.75" customHeight="1">
      <c r="A69" s="73" t="s">
        <v>39</v>
      </c>
      <c r="B69" s="74"/>
      <c r="C69" s="50" t="s">
        <v>40</v>
      </c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26">
        <v>0</v>
      </c>
      <c r="Q69" s="26">
        <v>0</v>
      </c>
      <c r="R69" s="46">
        <v>0</v>
      </c>
    </row>
    <row r="70" spans="1:18" ht="15.75" customHeight="1">
      <c r="A70" s="73" t="s">
        <v>41</v>
      </c>
      <c r="B70" s="74"/>
      <c r="C70" s="50" t="s">
        <v>42</v>
      </c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24">
        <v>10</v>
      </c>
      <c r="Q70" s="24">
        <v>0</v>
      </c>
      <c r="R70" s="45">
        <v>57</v>
      </c>
    </row>
    <row r="71" spans="1:18" ht="15.75" customHeight="1">
      <c r="A71" s="73" t="s">
        <v>43</v>
      </c>
      <c r="B71" s="74"/>
      <c r="C71" s="50" t="s">
        <v>44</v>
      </c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26">
        <v>0</v>
      </c>
      <c r="Q71" s="26">
        <v>0</v>
      </c>
      <c r="R71" s="46">
        <v>0</v>
      </c>
    </row>
    <row r="72" spans="1:18" ht="15.75" customHeight="1">
      <c r="A72" s="73" t="s">
        <v>45</v>
      </c>
      <c r="B72" s="74"/>
      <c r="C72" s="50" t="s">
        <v>46</v>
      </c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26">
        <v>1595</v>
      </c>
      <c r="Q72" s="26">
        <v>0</v>
      </c>
      <c r="R72" s="46">
        <v>1200</v>
      </c>
    </row>
    <row r="73" spans="1:18" ht="15.75" customHeight="1">
      <c r="A73" s="73" t="s">
        <v>47</v>
      </c>
      <c r="B73" s="74"/>
      <c r="C73" s="50" t="s">
        <v>48</v>
      </c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26">
        <v>0</v>
      </c>
      <c r="Q73" s="26">
        <v>0</v>
      </c>
      <c r="R73" s="46">
        <v>0</v>
      </c>
    </row>
    <row r="74" spans="1:18" ht="15.75" customHeight="1">
      <c r="A74" s="73" t="s">
        <v>49</v>
      </c>
      <c r="B74" s="74"/>
      <c r="C74" s="50" t="s">
        <v>50</v>
      </c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26">
        <v>0</v>
      </c>
      <c r="Q74" s="26">
        <v>0</v>
      </c>
      <c r="R74" s="46">
        <v>0</v>
      </c>
    </row>
    <row r="75" spans="1:18" ht="15.75" customHeight="1">
      <c r="A75" s="73" t="s">
        <v>51</v>
      </c>
      <c r="B75" s="74"/>
      <c r="C75" s="50" t="s">
        <v>52</v>
      </c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24">
        <v>1</v>
      </c>
      <c r="Q75" s="24">
        <v>0</v>
      </c>
      <c r="R75" s="45">
        <v>2</v>
      </c>
    </row>
    <row r="76" spans="1:18" ht="15.75" customHeight="1">
      <c r="A76" s="73" t="s">
        <v>53</v>
      </c>
      <c r="B76" s="74"/>
      <c r="C76" s="49" t="s">
        <v>54</v>
      </c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26">
        <v>0</v>
      </c>
      <c r="Q76" s="26">
        <v>0</v>
      </c>
      <c r="R76" s="46">
        <v>0</v>
      </c>
    </row>
    <row r="77" spans="1:18" ht="15.75" customHeight="1">
      <c r="A77" s="73" t="s">
        <v>55</v>
      </c>
      <c r="B77" s="74"/>
      <c r="C77" s="49" t="s">
        <v>56</v>
      </c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26">
        <f>P78+P79</f>
        <v>0</v>
      </c>
      <c r="Q77" s="26">
        <f>Q78+Q79</f>
        <v>0</v>
      </c>
      <c r="R77" s="46">
        <f>R78+R79</f>
        <v>0</v>
      </c>
    </row>
    <row r="78" spans="1:18" ht="15.75" customHeight="1">
      <c r="A78" s="73" t="s">
        <v>57</v>
      </c>
      <c r="B78" s="74"/>
      <c r="C78" s="50" t="s">
        <v>58</v>
      </c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26">
        <v>0</v>
      </c>
      <c r="Q78" s="26">
        <v>0</v>
      </c>
      <c r="R78" s="46">
        <v>0</v>
      </c>
    </row>
    <row r="79" spans="1:18" ht="15.75" customHeight="1">
      <c r="A79" s="73" t="s">
        <v>59</v>
      </c>
      <c r="B79" s="74"/>
      <c r="C79" s="50" t="s">
        <v>60</v>
      </c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26">
        <v>0</v>
      </c>
      <c r="Q79" s="26">
        <v>0</v>
      </c>
      <c r="R79" s="46">
        <v>0</v>
      </c>
    </row>
    <row r="80" spans="1:18" ht="15.75" customHeight="1">
      <c r="A80" s="73" t="s">
        <v>61</v>
      </c>
      <c r="B80" s="74"/>
      <c r="C80" s="49" t="s">
        <v>62</v>
      </c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24">
        <f>P64+P78</f>
        <v>1886</v>
      </c>
      <c r="Q80" s="24">
        <f>Q64+Q78</f>
        <v>0</v>
      </c>
      <c r="R80" s="45">
        <f>R64+R78</f>
        <v>1863</v>
      </c>
    </row>
    <row r="81" spans="1:18" ht="15.75" customHeight="1">
      <c r="A81" s="73" t="s">
        <v>63</v>
      </c>
      <c r="B81" s="74"/>
      <c r="C81" s="49" t="s">
        <v>64</v>
      </c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26">
        <f>P76+P79</f>
        <v>0</v>
      </c>
      <c r="Q81" s="26">
        <f>Q76+Q79</f>
        <v>0</v>
      </c>
      <c r="R81" s="46">
        <f>R76+R79</f>
        <v>0</v>
      </c>
    </row>
    <row r="82" spans="1:18" ht="15.75" customHeight="1">
      <c r="A82" s="73" t="s">
        <v>65</v>
      </c>
      <c r="B82" s="74"/>
      <c r="C82" s="49" t="s">
        <v>66</v>
      </c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24">
        <v>1817</v>
      </c>
      <c r="Q82" s="24">
        <v>0</v>
      </c>
      <c r="R82" s="45">
        <f>R83+R85+R86+R87</f>
        <v>1668</v>
      </c>
    </row>
    <row r="83" spans="1:18" ht="15.75" customHeight="1">
      <c r="A83" s="73" t="s">
        <v>67</v>
      </c>
      <c r="B83" s="74"/>
      <c r="C83" s="50" t="s">
        <v>68</v>
      </c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24">
        <v>1817</v>
      </c>
      <c r="Q83" s="24">
        <v>0</v>
      </c>
      <c r="R83" s="45">
        <v>1668</v>
      </c>
    </row>
    <row r="84" spans="1:18" ht="15.75" customHeight="1">
      <c r="A84" s="73" t="s">
        <v>69</v>
      </c>
      <c r="B84" s="74"/>
      <c r="C84" s="50" t="s">
        <v>70</v>
      </c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24"/>
      <c r="Q84" s="26">
        <v>0</v>
      </c>
      <c r="R84" s="45"/>
    </row>
    <row r="85" spans="1:18" ht="15.75" customHeight="1">
      <c r="A85" s="73" t="s">
        <v>71</v>
      </c>
      <c r="B85" s="74"/>
      <c r="C85" s="50" t="s">
        <v>72</v>
      </c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26">
        <v>0</v>
      </c>
      <c r="Q85" s="26">
        <v>0</v>
      </c>
      <c r="R85" s="46">
        <v>0</v>
      </c>
    </row>
    <row r="86" spans="1:18" ht="15.75" customHeight="1">
      <c r="A86" s="73" t="s">
        <v>73</v>
      </c>
      <c r="B86" s="74"/>
      <c r="C86" s="50" t="s">
        <v>74</v>
      </c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26">
        <v>0</v>
      </c>
      <c r="Q86" s="26">
        <v>0</v>
      </c>
      <c r="R86" s="46">
        <v>0</v>
      </c>
    </row>
    <row r="87" spans="1:18" ht="15.75" customHeight="1">
      <c r="A87" s="73" t="s">
        <v>75</v>
      </c>
      <c r="B87" s="74"/>
      <c r="C87" s="50" t="s">
        <v>76</v>
      </c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26">
        <v>0</v>
      </c>
      <c r="Q87" s="26">
        <v>0</v>
      </c>
      <c r="R87" s="46">
        <v>0</v>
      </c>
    </row>
    <row r="88" spans="1:18" ht="15.75" customHeight="1">
      <c r="A88" s="73" t="s">
        <v>77</v>
      </c>
      <c r="B88" s="74"/>
      <c r="C88" s="50" t="s">
        <v>78</v>
      </c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26">
        <f>P89+P90+P91+P92</f>
        <v>0</v>
      </c>
      <c r="Q88" s="26">
        <f>Q89+Q90+Q91+Q92</f>
        <v>0</v>
      </c>
      <c r="R88" s="46">
        <f>R89+R90+R91+R92</f>
        <v>0</v>
      </c>
    </row>
    <row r="89" spans="1:18" ht="15.75" customHeight="1">
      <c r="A89" s="73" t="s">
        <v>79</v>
      </c>
      <c r="B89" s="74"/>
      <c r="C89" s="50" t="s">
        <v>68</v>
      </c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26">
        <v>0</v>
      </c>
      <c r="Q89" s="26">
        <v>0</v>
      </c>
      <c r="R89" s="46">
        <v>0</v>
      </c>
    </row>
    <row r="90" spans="1:18" ht="15.75" customHeight="1">
      <c r="A90" s="73" t="s">
        <v>80</v>
      </c>
      <c r="B90" s="74"/>
      <c r="C90" s="50" t="s">
        <v>72</v>
      </c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26">
        <v>0</v>
      </c>
      <c r="Q90" s="26">
        <v>0</v>
      </c>
      <c r="R90" s="46">
        <v>0</v>
      </c>
    </row>
    <row r="91" spans="1:18" ht="15.75" customHeight="1">
      <c r="A91" s="73" t="s">
        <v>81</v>
      </c>
      <c r="B91" s="74"/>
      <c r="C91" s="50" t="s">
        <v>74</v>
      </c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26">
        <v>0</v>
      </c>
      <c r="Q91" s="26">
        <v>0</v>
      </c>
      <c r="R91" s="46">
        <v>0</v>
      </c>
    </row>
    <row r="92" spans="1:18" ht="15.75" customHeight="1" thickBot="1">
      <c r="A92" s="51" t="s">
        <v>82</v>
      </c>
      <c r="B92" s="52"/>
      <c r="C92" s="53" t="s">
        <v>76</v>
      </c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27">
        <v>0</v>
      </c>
      <c r="Q92" s="27">
        <v>0</v>
      </c>
      <c r="R92" s="47">
        <v>0</v>
      </c>
    </row>
    <row r="93" ht="15" customHeight="1"/>
    <row r="94" ht="15" customHeight="1"/>
    <row r="95" ht="15" customHeight="1"/>
    <row r="96" ht="15" customHeight="1"/>
    <row r="97" ht="15" customHeight="1"/>
    <row r="98" spans="1:18" ht="15" customHeight="1">
      <c r="A98" s="9" t="str">
        <f>A45</f>
        <v>Százhalombatta, 2009. február 20.</v>
      </c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O98" s="5" t="s">
        <v>6</v>
      </c>
      <c r="P98" s="57"/>
      <c r="Q98" s="57"/>
      <c r="R98" s="57"/>
    </row>
    <row r="99" spans="16:18" ht="15" customHeight="1">
      <c r="P99" s="55" t="s">
        <v>83</v>
      </c>
      <c r="Q99" s="55"/>
      <c r="R99" s="55"/>
    </row>
    <row r="100" spans="1:17" ht="15" customHeight="1">
      <c r="A100" s="54" t="s">
        <v>176</v>
      </c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Q100" s="6" t="s">
        <v>8</v>
      </c>
    </row>
    <row r="101" spans="14:15" ht="15" customHeight="1">
      <c r="N101" s="57" t="s">
        <v>84</v>
      </c>
      <c r="O101" s="57"/>
    </row>
    <row r="102" spans="1:13" ht="12.75">
      <c r="A102" s="10" t="str">
        <f aca="true" t="shared" si="1" ref="A102:H102">A50</f>
        <v>1</v>
      </c>
      <c r="B102" s="11" t="str">
        <f t="shared" si="1"/>
        <v>8</v>
      </c>
      <c r="C102" s="11" t="str">
        <f t="shared" si="1"/>
        <v>6</v>
      </c>
      <c r="D102" s="11" t="str">
        <f t="shared" si="1"/>
        <v>9</v>
      </c>
      <c r="E102" s="10" t="str">
        <f t="shared" si="1"/>
        <v>3</v>
      </c>
      <c r="F102" s="10" t="str">
        <f t="shared" si="1"/>
        <v>0</v>
      </c>
      <c r="G102" s="10" t="str">
        <f t="shared" si="1"/>
        <v>2</v>
      </c>
      <c r="H102" s="10" t="str">
        <f t="shared" si="1"/>
        <v>5</v>
      </c>
      <c r="I102" s="28" t="str">
        <f>I1</f>
        <v> -</v>
      </c>
      <c r="J102" s="11" t="str">
        <f>J50</f>
        <v>1</v>
      </c>
      <c r="K102" s="13" t="str">
        <f>K1</f>
        <v> -</v>
      </c>
      <c r="L102" s="10" t="str">
        <f>L50</f>
        <v>1</v>
      </c>
      <c r="M102" s="10" t="str">
        <f>M50</f>
        <v>3</v>
      </c>
    </row>
    <row r="103" spans="2:10" ht="12.75">
      <c r="B103" s="8"/>
      <c r="C103" s="8"/>
      <c r="D103" s="8"/>
      <c r="E103" s="55" t="s">
        <v>0</v>
      </c>
      <c r="F103" s="55"/>
      <c r="G103" s="55"/>
      <c r="H103" s="55"/>
      <c r="I103" s="55"/>
      <c r="J103" s="8"/>
    </row>
    <row r="104" spans="1:18" ht="12.75">
      <c r="A104" s="61" t="s">
        <v>10</v>
      </c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57" t="str">
        <f>N52</f>
        <v>Puha Fészek Alapítvány </v>
      </c>
      <c r="O104" s="57"/>
      <c r="P104" s="57"/>
      <c r="Q104" s="57"/>
      <c r="R104" s="57"/>
    </row>
    <row r="105" spans="14:18" ht="12.75">
      <c r="N105" s="57"/>
      <c r="O105" s="57"/>
      <c r="P105" s="57"/>
      <c r="Q105" s="57"/>
      <c r="R105" s="57"/>
    </row>
    <row r="106" spans="1:18" ht="12.75">
      <c r="A106" s="61" t="s">
        <v>11</v>
      </c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57" t="str">
        <f>N54</f>
        <v>2440 Százhalombatta Liszt Ferenc sétány 12</v>
      </c>
      <c r="O106" s="57"/>
      <c r="P106" s="57"/>
      <c r="Q106" s="57"/>
      <c r="R106" s="57"/>
    </row>
    <row r="107" ht="12.75">
      <c r="O107" s="14"/>
    </row>
    <row r="108" spans="1:18" ht="12.75">
      <c r="A108" s="57" t="s">
        <v>12</v>
      </c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</row>
    <row r="109" spans="1:18" ht="12.75">
      <c r="A109" s="57" t="s">
        <v>13</v>
      </c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</row>
    <row r="110" spans="7:15" ht="12.75">
      <c r="G110" s="6"/>
      <c r="N110" s="7">
        <f>N58</f>
        <v>2008</v>
      </c>
      <c r="O110" s="5" t="s">
        <v>3</v>
      </c>
    </row>
    <row r="111" spans="17:18" ht="13.5" thickBot="1">
      <c r="Q111" s="62" t="s">
        <v>14</v>
      </c>
      <c r="R111" s="62"/>
    </row>
    <row r="112" spans="1:18" ht="15.75" customHeight="1">
      <c r="A112" s="63" t="s">
        <v>15</v>
      </c>
      <c r="B112" s="64"/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15" t="s">
        <v>16</v>
      </c>
      <c r="Q112" s="16" t="s">
        <v>17</v>
      </c>
      <c r="R112" s="17" t="s">
        <v>18</v>
      </c>
    </row>
    <row r="113" spans="1:18" ht="15.75" customHeight="1">
      <c r="A113" s="65" t="s">
        <v>19</v>
      </c>
      <c r="B113" s="66"/>
      <c r="C113" s="67" t="s">
        <v>20</v>
      </c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19"/>
      <c r="Q113" s="18" t="s">
        <v>21</v>
      </c>
      <c r="R113" s="20"/>
    </row>
    <row r="114" spans="1:18" ht="15.75" customHeight="1" thickBot="1">
      <c r="A114" s="51" t="s">
        <v>22</v>
      </c>
      <c r="B114" s="52"/>
      <c r="C114" s="52" t="s">
        <v>23</v>
      </c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21" t="s">
        <v>24</v>
      </c>
      <c r="Q114" s="21" t="s">
        <v>25</v>
      </c>
      <c r="R114" s="29" t="s">
        <v>26</v>
      </c>
    </row>
    <row r="115" spans="1:18" ht="12.75" customHeight="1">
      <c r="A115" s="77" t="s">
        <v>85</v>
      </c>
      <c r="B115" s="78"/>
      <c r="C115" s="81" t="s">
        <v>86</v>
      </c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4">
        <v>69</v>
      </c>
      <c r="Q115" s="84">
        <f>Q117+Q119</f>
        <v>0</v>
      </c>
      <c r="R115" s="48">
        <f>R117+R119</f>
        <v>195</v>
      </c>
    </row>
    <row r="116" spans="1:18" ht="12.75" customHeight="1">
      <c r="A116" s="79"/>
      <c r="B116" s="80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83"/>
      <c r="Q116" s="83"/>
      <c r="R116" s="75"/>
    </row>
    <row r="117" spans="1:18" ht="12.75" customHeight="1">
      <c r="A117" s="86" t="s">
        <v>87</v>
      </c>
      <c r="B117" s="87"/>
      <c r="C117" s="88" t="s">
        <v>88</v>
      </c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2">
        <v>69</v>
      </c>
      <c r="Q117" s="82">
        <f>Q64-Q83-Q87</f>
        <v>0</v>
      </c>
      <c r="R117" s="85">
        <f>R64-R83-R87</f>
        <v>195</v>
      </c>
    </row>
    <row r="118" spans="1:18" ht="12.75" customHeight="1">
      <c r="A118" s="79"/>
      <c r="B118" s="80"/>
      <c r="C118" s="76" t="s">
        <v>89</v>
      </c>
      <c r="D118" s="76"/>
      <c r="E118" s="76"/>
      <c r="F118" s="76"/>
      <c r="G118" s="76"/>
      <c r="H118" s="76"/>
      <c r="I118" s="76"/>
      <c r="J118" s="76"/>
      <c r="K118" s="76"/>
      <c r="L118" s="76"/>
      <c r="M118" s="76"/>
      <c r="N118" s="76"/>
      <c r="O118" s="76"/>
      <c r="P118" s="83"/>
      <c r="Q118" s="83"/>
      <c r="R118" s="75"/>
    </row>
    <row r="119" spans="1:18" ht="12.75" customHeight="1">
      <c r="A119" s="86" t="s">
        <v>90</v>
      </c>
      <c r="B119" s="87"/>
      <c r="C119" s="88" t="s">
        <v>91</v>
      </c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82">
        <v>0</v>
      </c>
      <c r="Q119" s="82">
        <f>Q78-Q89-Q92</f>
        <v>0</v>
      </c>
      <c r="R119" s="85">
        <f>R78-R89-R92</f>
        <v>0</v>
      </c>
    </row>
    <row r="120" spans="1:18" ht="12.75" customHeight="1">
      <c r="A120" s="79"/>
      <c r="B120" s="80"/>
      <c r="C120" s="76" t="s">
        <v>92</v>
      </c>
      <c r="D120" s="76"/>
      <c r="E120" s="76"/>
      <c r="F120" s="76"/>
      <c r="G120" s="76"/>
      <c r="H120" s="76"/>
      <c r="I120" s="76"/>
      <c r="J120" s="76"/>
      <c r="K120" s="76"/>
      <c r="L120" s="76"/>
      <c r="M120" s="76"/>
      <c r="N120" s="76"/>
      <c r="O120" s="76"/>
      <c r="P120" s="83"/>
      <c r="Q120" s="83"/>
      <c r="R120" s="75"/>
    </row>
    <row r="121" spans="1:18" ht="12.75" customHeight="1">
      <c r="A121" s="86" t="s">
        <v>93</v>
      </c>
      <c r="B121" s="87"/>
      <c r="C121" s="89" t="s">
        <v>94</v>
      </c>
      <c r="D121" s="89"/>
      <c r="E121" s="89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2">
        <v>0</v>
      </c>
      <c r="Q121" s="82">
        <f>Q123+Q125</f>
        <v>0</v>
      </c>
      <c r="R121" s="85">
        <f>R123+R125</f>
        <v>0</v>
      </c>
    </row>
    <row r="122" spans="1:18" ht="12.75" customHeight="1">
      <c r="A122" s="79"/>
      <c r="B122" s="80"/>
      <c r="C122" s="76"/>
      <c r="D122" s="76"/>
      <c r="E122" s="76"/>
      <c r="F122" s="76"/>
      <c r="G122" s="76"/>
      <c r="H122" s="76"/>
      <c r="I122" s="76"/>
      <c r="J122" s="76"/>
      <c r="K122" s="76"/>
      <c r="L122" s="76"/>
      <c r="M122" s="76"/>
      <c r="N122" s="76"/>
      <c r="O122" s="76"/>
      <c r="P122" s="83"/>
      <c r="Q122" s="83"/>
      <c r="R122" s="75"/>
    </row>
    <row r="123" spans="1:18" ht="12.75" customHeight="1">
      <c r="A123" s="86" t="s">
        <v>95</v>
      </c>
      <c r="B123" s="87"/>
      <c r="C123" s="88" t="s">
        <v>96</v>
      </c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82">
        <v>0</v>
      </c>
      <c r="Q123" s="82">
        <f>Q76-Q85-Q86</f>
        <v>0</v>
      </c>
      <c r="R123" s="85">
        <f>R76-R85-R86</f>
        <v>0</v>
      </c>
    </row>
    <row r="124" spans="1:18" ht="12.75" customHeight="1">
      <c r="A124" s="79"/>
      <c r="B124" s="80"/>
      <c r="C124" s="76" t="s">
        <v>97</v>
      </c>
      <c r="D124" s="76"/>
      <c r="E124" s="76"/>
      <c r="F124" s="76"/>
      <c r="G124" s="76"/>
      <c r="H124" s="76"/>
      <c r="I124" s="76"/>
      <c r="J124" s="76"/>
      <c r="K124" s="76"/>
      <c r="L124" s="76"/>
      <c r="M124" s="76"/>
      <c r="N124" s="76"/>
      <c r="O124" s="76"/>
      <c r="P124" s="83"/>
      <c r="Q124" s="83"/>
      <c r="R124" s="75"/>
    </row>
    <row r="125" spans="1:18" ht="12.75" customHeight="1">
      <c r="A125" s="86" t="s">
        <v>98</v>
      </c>
      <c r="B125" s="87"/>
      <c r="C125" s="88" t="s">
        <v>99</v>
      </c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82">
        <v>0</v>
      </c>
      <c r="Q125" s="82">
        <f>Q79-Q90-Q91</f>
        <v>0</v>
      </c>
      <c r="R125" s="85">
        <f>R79-R90-R91</f>
        <v>0</v>
      </c>
    </row>
    <row r="126" spans="1:18" ht="12.75" customHeight="1">
      <c r="A126" s="79"/>
      <c r="B126" s="80"/>
      <c r="C126" s="76" t="s">
        <v>100</v>
      </c>
      <c r="D126" s="76"/>
      <c r="E126" s="76"/>
      <c r="F126" s="76"/>
      <c r="G126" s="76"/>
      <c r="H126" s="76"/>
      <c r="I126" s="76"/>
      <c r="J126" s="76"/>
      <c r="K126" s="76"/>
      <c r="L126" s="76"/>
      <c r="M126" s="76"/>
      <c r="N126" s="76"/>
      <c r="O126" s="76"/>
      <c r="P126" s="83"/>
      <c r="Q126" s="83"/>
      <c r="R126" s="75"/>
    </row>
    <row r="127" spans="1:18" ht="12.75" customHeight="1">
      <c r="A127" s="86" t="s">
        <v>101</v>
      </c>
      <c r="B127" s="87"/>
      <c r="C127" s="90" t="s">
        <v>102</v>
      </c>
      <c r="D127" s="90"/>
      <c r="E127" s="90"/>
      <c r="F127" s="90"/>
      <c r="G127" s="90"/>
      <c r="H127" s="90"/>
      <c r="I127" s="90"/>
      <c r="J127" s="90"/>
      <c r="K127" s="90"/>
      <c r="L127" s="90"/>
      <c r="M127" s="90"/>
      <c r="N127" s="90"/>
      <c r="O127" s="90"/>
      <c r="P127" s="82">
        <v>0</v>
      </c>
      <c r="Q127" s="82">
        <f>(Q78-Q89)-Q125</f>
        <v>0</v>
      </c>
      <c r="R127" s="85">
        <f>(R78-R89)-R125</f>
        <v>0</v>
      </c>
    </row>
    <row r="128" spans="1:18" ht="12.75" customHeight="1">
      <c r="A128" s="79"/>
      <c r="B128" s="80"/>
      <c r="C128" s="76"/>
      <c r="D128" s="76"/>
      <c r="E128" s="76"/>
      <c r="F128" s="76"/>
      <c r="G128" s="76"/>
      <c r="H128" s="76"/>
      <c r="I128" s="76"/>
      <c r="J128" s="76"/>
      <c r="K128" s="76"/>
      <c r="L128" s="76"/>
      <c r="M128" s="76"/>
      <c r="N128" s="76"/>
      <c r="O128" s="76"/>
      <c r="P128" s="83"/>
      <c r="Q128" s="83"/>
      <c r="R128" s="75"/>
    </row>
    <row r="129" spans="1:18" ht="12.75" customHeight="1">
      <c r="A129" s="86" t="s">
        <v>103</v>
      </c>
      <c r="B129" s="87"/>
      <c r="C129" s="89" t="s">
        <v>104</v>
      </c>
      <c r="D129" s="89"/>
      <c r="E129" s="89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2">
        <v>0</v>
      </c>
      <c r="Q129" s="82">
        <f>Q127*0.16</f>
        <v>0</v>
      </c>
      <c r="R129" s="85">
        <f>R127*0.16</f>
        <v>0</v>
      </c>
    </row>
    <row r="130" spans="1:18" ht="12.75" customHeight="1">
      <c r="A130" s="79"/>
      <c r="B130" s="80"/>
      <c r="C130" s="76"/>
      <c r="D130" s="76"/>
      <c r="E130" s="76"/>
      <c r="F130" s="76"/>
      <c r="G130" s="76"/>
      <c r="H130" s="76"/>
      <c r="I130" s="76"/>
      <c r="J130" s="76"/>
      <c r="K130" s="76"/>
      <c r="L130" s="76"/>
      <c r="M130" s="76"/>
      <c r="N130" s="76"/>
      <c r="O130" s="76"/>
      <c r="P130" s="83"/>
      <c r="Q130" s="83"/>
      <c r="R130" s="75"/>
    </row>
    <row r="131" spans="1:18" ht="24.75" customHeight="1">
      <c r="A131" s="86" t="s">
        <v>105</v>
      </c>
      <c r="B131" s="87"/>
      <c r="C131" s="49" t="s">
        <v>106</v>
      </c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30">
        <v>69</v>
      </c>
      <c r="Q131" s="30">
        <f>Q132+Q134</f>
        <v>0</v>
      </c>
      <c r="R131" s="31">
        <f>R132+R134</f>
        <v>195</v>
      </c>
    </row>
    <row r="132" spans="1:18" ht="12.75" customHeight="1">
      <c r="A132" s="86" t="s">
        <v>107</v>
      </c>
      <c r="B132" s="87"/>
      <c r="C132" s="90" t="s">
        <v>108</v>
      </c>
      <c r="D132" s="90"/>
      <c r="E132" s="90"/>
      <c r="F132" s="90"/>
      <c r="G132" s="90"/>
      <c r="H132" s="90"/>
      <c r="I132" s="90"/>
      <c r="J132" s="90"/>
      <c r="K132" s="90"/>
      <c r="L132" s="90"/>
      <c r="M132" s="90"/>
      <c r="N132" s="90"/>
      <c r="O132" s="90"/>
      <c r="P132" s="82">
        <v>69</v>
      </c>
      <c r="Q132" s="82">
        <f>(Q64+Q76)-(Q83+Q85+Q86)</f>
        <v>0</v>
      </c>
      <c r="R132" s="85">
        <f>(R64+R76)-(R83+R85+R86)</f>
        <v>195</v>
      </c>
    </row>
    <row r="133" spans="1:18" ht="12.75" customHeight="1">
      <c r="A133" s="79"/>
      <c r="B133" s="80"/>
      <c r="C133" s="91" t="s">
        <v>109</v>
      </c>
      <c r="D133" s="91"/>
      <c r="E133" s="91"/>
      <c r="F133" s="91"/>
      <c r="G133" s="91"/>
      <c r="H133" s="91"/>
      <c r="I133" s="91"/>
      <c r="J133" s="91"/>
      <c r="K133" s="91"/>
      <c r="L133" s="91"/>
      <c r="M133" s="91"/>
      <c r="N133" s="91"/>
      <c r="O133" s="91"/>
      <c r="P133" s="83"/>
      <c r="Q133" s="83"/>
      <c r="R133" s="75"/>
    </row>
    <row r="134" spans="1:18" ht="12.75" customHeight="1">
      <c r="A134" s="86" t="s">
        <v>110</v>
      </c>
      <c r="B134" s="87"/>
      <c r="C134" s="94" t="s">
        <v>111</v>
      </c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82">
        <v>0</v>
      </c>
      <c r="Q134" s="82">
        <f>Q127-Q129</f>
        <v>0</v>
      </c>
      <c r="R134" s="85">
        <f>R127-R129</f>
        <v>0</v>
      </c>
    </row>
    <row r="135" spans="1:18" ht="13.5" customHeight="1" thickBot="1">
      <c r="A135" s="92"/>
      <c r="B135" s="93"/>
      <c r="C135" s="97" t="s">
        <v>112</v>
      </c>
      <c r="D135" s="97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5"/>
      <c r="Q135" s="95"/>
      <c r="R135" s="96"/>
    </row>
    <row r="136" ht="13.5" thickTop="1"/>
    <row r="137" spans="1:18" ht="12.75">
      <c r="A137" s="56" t="s">
        <v>113</v>
      </c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</row>
    <row r="138" spans="1:2" ht="13.5" thickBot="1">
      <c r="A138" s="8"/>
      <c r="B138" s="8"/>
    </row>
    <row r="139" spans="1:18" ht="15" customHeight="1" thickTop="1">
      <c r="A139" s="98" t="s">
        <v>114</v>
      </c>
      <c r="B139" s="99"/>
      <c r="C139" s="100" t="s">
        <v>115</v>
      </c>
      <c r="D139" s="100"/>
      <c r="E139" s="100"/>
      <c r="F139" s="100"/>
      <c r="G139" s="100"/>
      <c r="H139" s="100"/>
      <c r="I139" s="100"/>
      <c r="J139" s="100"/>
      <c r="K139" s="100"/>
      <c r="L139" s="100"/>
      <c r="M139" s="100"/>
      <c r="N139" s="100"/>
      <c r="O139" s="100"/>
      <c r="P139" s="100"/>
      <c r="Q139" s="100"/>
      <c r="R139" s="32">
        <f>R140+R143+R144</f>
        <v>0</v>
      </c>
    </row>
    <row r="140" spans="1:18" ht="15" customHeight="1">
      <c r="A140" s="101" t="s">
        <v>116</v>
      </c>
      <c r="B140" s="74"/>
      <c r="C140" s="50" t="s">
        <v>117</v>
      </c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33">
        <f>R141+R142</f>
        <v>0</v>
      </c>
    </row>
    <row r="141" spans="1:18" ht="15" customHeight="1">
      <c r="A141" s="101" t="s">
        <v>118</v>
      </c>
      <c r="B141" s="74"/>
      <c r="C141" s="50" t="s">
        <v>119</v>
      </c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33">
        <f>'[1]Közhasznúsági jelentés 2006.'!G33</f>
        <v>0</v>
      </c>
    </row>
    <row r="142" spans="1:18" ht="15" customHeight="1">
      <c r="A142" s="101" t="s">
        <v>120</v>
      </c>
      <c r="B142" s="74"/>
      <c r="C142" s="50" t="s">
        <v>121</v>
      </c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33">
        <f>'[1]Közhasznúsági jelentés 2006.'!G34</f>
        <v>0</v>
      </c>
    </row>
    <row r="143" spans="1:18" ht="15" customHeight="1">
      <c r="A143" s="101" t="s">
        <v>122</v>
      </c>
      <c r="B143" s="74"/>
      <c r="C143" s="50" t="s">
        <v>123</v>
      </c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33">
        <v>0</v>
      </c>
    </row>
    <row r="144" spans="1:18" ht="15" customHeight="1">
      <c r="A144" s="101" t="s">
        <v>124</v>
      </c>
      <c r="B144" s="74"/>
      <c r="C144" s="50" t="s">
        <v>125</v>
      </c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33">
        <f>'[1]Közhasznúsági jelentés 2006.'!G35</f>
        <v>0</v>
      </c>
    </row>
    <row r="145" spans="1:18" ht="15" customHeight="1">
      <c r="A145" s="101" t="s">
        <v>126</v>
      </c>
      <c r="B145" s="74"/>
      <c r="C145" s="49" t="s">
        <v>127</v>
      </c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34">
        <v>798</v>
      </c>
    </row>
    <row r="146" spans="1:18" ht="15" customHeight="1">
      <c r="A146" s="101" t="s">
        <v>128</v>
      </c>
      <c r="B146" s="74"/>
      <c r="C146" s="49" t="s">
        <v>129</v>
      </c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34">
        <v>0</v>
      </c>
    </row>
    <row r="147" spans="1:18" ht="15" customHeight="1">
      <c r="A147" s="101" t="s">
        <v>130</v>
      </c>
      <c r="B147" s="74"/>
      <c r="C147" s="49" t="s">
        <v>131</v>
      </c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34">
        <v>870</v>
      </c>
    </row>
    <row r="148" spans="1:18" ht="15" customHeight="1">
      <c r="A148" s="101" t="s">
        <v>132</v>
      </c>
      <c r="B148" s="74"/>
      <c r="C148" s="49" t="s">
        <v>133</v>
      </c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34">
        <v>0</v>
      </c>
    </row>
    <row r="149" spans="1:18" ht="15" customHeight="1" thickBot="1">
      <c r="A149" s="102" t="s">
        <v>134</v>
      </c>
      <c r="B149" s="103"/>
      <c r="C149" s="104" t="s">
        <v>135</v>
      </c>
      <c r="D149" s="104"/>
      <c r="E149" s="104"/>
      <c r="F149" s="104"/>
      <c r="G149" s="104"/>
      <c r="H149" s="104"/>
      <c r="I149" s="104"/>
      <c r="J149" s="104"/>
      <c r="K149" s="104"/>
      <c r="L149" s="104"/>
      <c r="M149" s="104"/>
      <c r="N149" s="104"/>
      <c r="O149" s="104"/>
      <c r="P149" s="104"/>
      <c r="Q149" s="104"/>
      <c r="R149" s="35">
        <v>604</v>
      </c>
    </row>
    <row r="150" ht="13.5" thickTop="1"/>
    <row r="155" spans="1:18" ht="12.75">
      <c r="A155" s="57" t="str">
        <f>A45</f>
        <v>Százhalombatta, 2009. február 20.</v>
      </c>
      <c r="B155" s="57"/>
      <c r="C155" s="57"/>
      <c r="D155" s="57"/>
      <c r="E155" s="57"/>
      <c r="F155" s="57"/>
      <c r="G155" s="57"/>
      <c r="H155" s="57"/>
      <c r="I155" s="57"/>
      <c r="J155" s="57"/>
      <c r="K155" s="57"/>
      <c r="L155" s="57"/>
      <c r="M155" s="57"/>
      <c r="O155" s="5" t="s">
        <v>6</v>
      </c>
      <c r="P155" s="57"/>
      <c r="Q155" s="57"/>
      <c r="R155" s="57"/>
    </row>
    <row r="156" spans="16:18" ht="12.75">
      <c r="P156" s="55" t="s">
        <v>83</v>
      </c>
      <c r="Q156" s="55"/>
      <c r="R156" s="55"/>
    </row>
    <row r="157" spans="1:17" ht="12.75">
      <c r="A157" s="54" t="s">
        <v>177</v>
      </c>
      <c r="B157" s="54"/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Q157" s="6" t="s">
        <v>8</v>
      </c>
    </row>
    <row r="158" spans="14:15" ht="12.75">
      <c r="N158" s="57" t="s">
        <v>136</v>
      </c>
      <c r="O158" s="57"/>
    </row>
    <row r="159" spans="1:13" ht="12.75">
      <c r="A159" s="10" t="str">
        <f aca="true" t="shared" si="2" ref="A159:H159">A102</f>
        <v>1</v>
      </c>
      <c r="B159" s="11" t="str">
        <f t="shared" si="2"/>
        <v>8</v>
      </c>
      <c r="C159" s="11" t="str">
        <f t="shared" si="2"/>
        <v>6</v>
      </c>
      <c r="D159" s="11" t="str">
        <f t="shared" si="2"/>
        <v>9</v>
      </c>
      <c r="E159" s="10" t="str">
        <f t="shared" si="2"/>
        <v>3</v>
      </c>
      <c r="F159" s="10" t="str">
        <f t="shared" si="2"/>
        <v>0</v>
      </c>
      <c r="G159" s="10" t="str">
        <f t="shared" si="2"/>
        <v>2</v>
      </c>
      <c r="H159" s="10" t="str">
        <f t="shared" si="2"/>
        <v>5</v>
      </c>
      <c r="I159" s="12" t="str">
        <f>I1</f>
        <v> -</v>
      </c>
      <c r="J159" s="11" t="str">
        <f>J102</f>
        <v>1</v>
      </c>
      <c r="K159" s="13" t="str">
        <f>K1</f>
        <v> -</v>
      </c>
      <c r="L159" s="10" t="str">
        <f>L102</f>
        <v>1</v>
      </c>
      <c r="M159" s="10" t="str">
        <f>M102</f>
        <v>3</v>
      </c>
    </row>
    <row r="160" spans="2:10" ht="12.75">
      <c r="B160" s="8"/>
      <c r="C160" s="8"/>
      <c r="D160" s="8"/>
      <c r="E160" s="55" t="s">
        <v>0</v>
      </c>
      <c r="F160" s="55"/>
      <c r="G160" s="55"/>
      <c r="H160" s="55"/>
      <c r="I160" s="55"/>
      <c r="J160" s="8"/>
    </row>
    <row r="161" spans="1:18" ht="12.75">
      <c r="A161" s="61" t="s">
        <v>10</v>
      </c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57" t="str">
        <f>N104</f>
        <v>Puha Fészek Alapítvány </v>
      </c>
      <c r="O161" s="57"/>
      <c r="P161" s="57"/>
      <c r="Q161" s="57"/>
      <c r="R161" s="57"/>
    </row>
    <row r="162" spans="14:18" ht="12.75">
      <c r="N162" s="57"/>
      <c r="O162" s="57"/>
      <c r="P162" s="57"/>
      <c r="Q162" s="57"/>
      <c r="R162" s="57"/>
    </row>
    <row r="163" spans="1:18" ht="12.75">
      <c r="A163" s="61" t="s">
        <v>11</v>
      </c>
      <c r="B163" s="61"/>
      <c r="C163" s="61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57" t="str">
        <f>N106</f>
        <v>2440 Százhalombatta Liszt Ferenc sétány 12</v>
      </c>
      <c r="O163" s="57"/>
      <c r="P163" s="57"/>
      <c r="Q163" s="57"/>
      <c r="R163" s="57"/>
    </row>
    <row r="165" spans="1:18" ht="12.75">
      <c r="A165" s="57" t="s">
        <v>137</v>
      </c>
      <c r="B165" s="57"/>
      <c r="C165" s="57"/>
      <c r="D165" s="57"/>
      <c r="E165" s="57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</row>
    <row r="166" spans="1:18" ht="12.75">
      <c r="A166" s="57" t="s">
        <v>138</v>
      </c>
      <c r="B166" s="57"/>
      <c r="C166" s="57"/>
      <c r="D166" s="57"/>
      <c r="E166" s="57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</row>
    <row r="167" spans="14:15" ht="12.75">
      <c r="N167" s="7">
        <f>N110</f>
        <v>2008</v>
      </c>
      <c r="O167" s="5" t="s">
        <v>3</v>
      </c>
    </row>
    <row r="168" spans="17:18" ht="13.5" thickBot="1">
      <c r="Q168" s="62" t="s">
        <v>14</v>
      </c>
      <c r="R168" s="62"/>
    </row>
    <row r="169" spans="1:18" ht="15" customHeight="1">
      <c r="A169" s="63" t="s">
        <v>15</v>
      </c>
      <c r="B169" s="64"/>
      <c r="C169" s="64"/>
      <c r="D169" s="64"/>
      <c r="E169" s="64"/>
      <c r="F169" s="64"/>
      <c r="G169" s="64"/>
      <c r="H169" s="64"/>
      <c r="I169" s="64"/>
      <c r="J169" s="64"/>
      <c r="K169" s="64"/>
      <c r="L169" s="64"/>
      <c r="M169" s="64"/>
      <c r="N169" s="64"/>
      <c r="O169" s="64"/>
      <c r="P169" s="15" t="s">
        <v>16</v>
      </c>
      <c r="Q169" s="16" t="s">
        <v>17</v>
      </c>
      <c r="R169" s="17" t="s">
        <v>18</v>
      </c>
    </row>
    <row r="170" spans="1:18" ht="15" customHeight="1">
      <c r="A170" s="65" t="s">
        <v>19</v>
      </c>
      <c r="B170" s="66"/>
      <c r="C170" s="67" t="s">
        <v>20</v>
      </c>
      <c r="D170" s="67"/>
      <c r="E170" s="67"/>
      <c r="F170" s="67"/>
      <c r="G170" s="67"/>
      <c r="H170" s="67"/>
      <c r="I170" s="67"/>
      <c r="J170" s="67"/>
      <c r="K170" s="67"/>
      <c r="L170" s="67"/>
      <c r="M170" s="67"/>
      <c r="N170" s="67"/>
      <c r="O170" s="67"/>
      <c r="P170" s="19"/>
      <c r="Q170" s="18" t="s">
        <v>21</v>
      </c>
      <c r="R170" s="20"/>
    </row>
    <row r="171" spans="1:18" ht="15" customHeight="1" thickBot="1">
      <c r="A171" s="51" t="s">
        <v>22</v>
      </c>
      <c r="B171" s="52"/>
      <c r="C171" s="52" t="s">
        <v>23</v>
      </c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21" t="s">
        <v>24</v>
      </c>
      <c r="Q171" s="21" t="s">
        <v>25</v>
      </c>
      <c r="R171" s="29" t="s">
        <v>26</v>
      </c>
    </row>
    <row r="172" spans="1:18" ht="19.5" customHeight="1">
      <c r="A172" s="70" t="s">
        <v>27</v>
      </c>
      <c r="B172" s="71"/>
      <c r="C172" s="105" t="s">
        <v>139</v>
      </c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24">
        <v>0</v>
      </c>
      <c r="Q172" s="36">
        <f>Q173+Q174+Q175</f>
        <v>0</v>
      </c>
      <c r="R172" s="23">
        <f>R173+R174+R175</f>
        <v>0</v>
      </c>
    </row>
    <row r="173" spans="1:18" ht="19.5" customHeight="1">
      <c r="A173" s="73" t="s">
        <v>29</v>
      </c>
      <c r="B173" s="74"/>
      <c r="C173" s="50" t="s">
        <v>140</v>
      </c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24">
        <v>0</v>
      </c>
      <c r="Q173" s="37">
        <v>0</v>
      </c>
      <c r="R173" s="25">
        <v>0</v>
      </c>
    </row>
    <row r="174" spans="1:18" ht="19.5" customHeight="1">
      <c r="A174" s="73" t="s">
        <v>31</v>
      </c>
      <c r="B174" s="74"/>
      <c r="C174" s="50" t="s">
        <v>141</v>
      </c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24">
        <v>0</v>
      </c>
      <c r="Q174" s="37">
        <v>0</v>
      </c>
      <c r="R174" s="25">
        <v>0</v>
      </c>
    </row>
    <row r="175" spans="1:18" ht="19.5" customHeight="1">
      <c r="A175" s="73" t="s">
        <v>33</v>
      </c>
      <c r="B175" s="74"/>
      <c r="C175" s="50" t="s">
        <v>142</v>
      </c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24">
        <v>0</v>
      </c>
      <c r="Q175" s="37">
        <v>0</v>
      </c>
      <c r="R175" s="25">
        <v>0</v>
      </c>
    </row>
    <row r="176" spans="1:18" ht="19.5" customHeight="1">
      <c r="A176" s="73" t="s">
        <v>35</v>
      </c>
      <c r="B176" s="74"/>
      <c r="C176" s="106" t="s">
        <v>143</v>
      </c>
      <c r="D176" s="106"/>
      <c r="E176" s="106"/>
      <c r="F176" s="106"/>
      <c r="G176" s="106"/>
      <c r="H176" s="106"/>
      <c r="I176" s="106"/>
      <c r="J176" s="106"/>
      <c r="K176" s="106"/>
      <c r="L176" s="106"/>
      <c r="M176" s="106"/>
      <c r="N176" s="106"/>
      <c r="O176" s="106"/>
      <c r="P176" s="24">
        <v>432</v>
      </c>
      <c r="Q176" s="38">
        <f>Q177+Q178+Q179+Q180</f>
        <v>0</v>
      </c>
      <c r="R176" s="25">
        <f>R177+R178+R179+R180</f>
        <v>627</v>
      </c>
    </row>
    <row r="177" spans="1:18" ht="19.5" customHeight="1">
      <c r="A177" s="73" t="s">
        <v>37</v>
      </c>
      <c r="B177" s="74"/>
      <c r="C177" s="50" t="s">
        <v>144</v>
      </c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24">
        <v>0</v>
      </c>
      <c r="Q177" s="38">
        <v>0</v>
      </c>
      <c r="R177" s="25">
        <v>0</v>
      </c>
    </row>
    <row r="178" spans="1:18" ht="19.5" customHeight="1">
      <c r="A178" s="73" t="s">
        <v>39</v>
      </c>
      <c r="B178" s="74"/>
      <c r="C178" s="50" t="s">
        <v>145</v>
      </c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24">
        <v>0</v>
      </c>
      <c r="Q178" s="38">
        <v>0</v>
      </c>
      <c r="R178" s="25">
        <v>0</v>
      </c>
    </row>
    <row r="179" spans="1:18" ht="19.5" customHeight="1">
      <c r="A179" s="73" t="s">
        <v>41</v>
      </c>
      <c r="B179" s="74"/>
      <c r="C179" s="50" t="s">
        <v>146</v>
      </c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24">
        <v>0</v>
      </c>
      <c r="Q179" s="38">
        <v>0</v>
      </c>
      <c r="R179" s="25">
        <v>0</v>
      </c>
    </row>
    <row r="180" spans="1:18" ht="19.5" customHeight="1">
      <c r="A180" s="73" t="s">
        <v>43</v>
      </c>
      <c r="B180" s="74"/>
      <c r="C180" s="50" t="s">
        <v>147</v>
      </c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24">
        <v>432</v>
      </c>
      <c r="Q180" s="38">
        <v>0</v>
      </c>
      <c r="R180" s="25">
        <v>627</v>
      </c>
    </row>
    <row r="181" spans="1:18" ht="19.5" customHeight="1">
      <c r="A181" s="73" t="s">
        <v>45</v>
      </c>
      <c r="B181" s="74"/>
      <c r="C181" s="107" t="s">
        <v>148</v>
      </c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39">
        <v>432</v>
      </c>
      <c r="Q181" s="40">
        <f>Q176+Q172</f>
        <v>0</v>
      </c>
      <c r="R181" s="41">
        <f>R176+R172</f>
        <v>627</v>
      </c>
    </row>
    <row r="182" spans="1:18" ht="19.5" customHeight="1">
      <c r="A182" s="73" t="s">
        <v>47</v>
      </c>
      <c r="B182" s="74"/>
      <c r="C182" s="107" t="s">
        <v>149</v>
      </c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24">
        <v>432</v>
      </c>
      <c r="Q182" s="38">
        <v>0</v>
      </c>
      <c r="R182" s="25">
        <f>SUM(R183:R187)</f>
        <v>627</v>
      </c>
    </row>
    <row r="183" spans="1:18" ht="19.5" customHeight="1">
      <c r="A183" s="73" t="s">
        <v>49</v>
      </c>
      <c r="B183" s="74"/>
      <c r="C183" s="50" t="s">
        <v>150</v>
      </c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24">
        <v>40</v>
      </c>
      <c r="Q183" s="37">
        <v>0</v>
      </c>
      <c r="R183" s="25">
        <v>40</v>
      </c>
    </row>
    <row r="184" spans="1:18" ht="19.5" customHeight="1">
      <c r="A184" s="73" t="s">
        <v>51</v>
      </c>
      <c r="B184" s="74"/>
      <c r="C184" s="50" t="s">
        <v>151</v>
      </c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24">
        <v>323</v>
      </c>
      <c r="Q184" s="38">
        <v>0</v>
      </c>
      <c r="R184" s="25">
        <v>392</v>
      </c>
    </row>
    <row r="185" spans="1:18" ht="19.5" customHeight="1">
      <c r="A185" s="73" t="s">
        <v>53</v>
      </c>
      <c r="B185" s="74"/>
      <c r="C185" s="50" t="s">
        <v>152</v>
      </c>
      <c r="D185" s="50"/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24">
        <v>0</v>
      </c>
      <c r="Q185" s="37">
        <v>0</v>
      </c>
      <c r="R185" s="25">
        <v>0</v>
      </c>
    </row>
    <row r="186" spans="1:18" ht="19.5" customHeight="1">
      <c r="A186" s="73" t="s">
        <v>55</v>
      </c>
      <c r="B186" s="74"/>
      <c r="C186" s="50" t="s">
        <v>153</v>
      </c>
      <c r="D186" s="50"/>
      <c r="E186" s="50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24">
        <v>69</v>
      </c>
      <c r="Q186" s="38">
        <v>0</v>
      </c>
      <c r="R186" s="25">
        <f>R132</f>
        <v>195</v>
      </c>
    </row>
    <row r="187" spans="1:18" ht="19.5" customHeight="1">
      <c r="A187" s="73" t="s">
        <v>57</v>
      </c>
      <c r="B187" s="74"/>
      <c r="C187" s="50" t="s">
        <v>154</v>
      </c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24">
        <v>0</v>
      </c>
      <c r="Q187" s="37">
        <f>Q134</f>
        <v>0</v>
      </c>
      <c r="R187" s="25">
        <f>R134</f>
        <v>0</v>
      </c>
    </row>
    <row r="188" spans="1:18" ht="19.5" customHeight="1">
      <c r="A188" s="73" t="s">
        <v>59</v>
      </c>
      <c r="B188" s="74"/>
      <c r="C188" s="106" t="s">
        <v>155</v>
      </c>
      <c r="D188" s="106"/>
      <c r="E188" s="106"/>
      <c r="F188" s="106"/>
      <c r="G188" s="106"/>
      <c r="H188" s="106"/>
      <c r="I188" s="106"/>
      <c r="J188" s="106"/>
      <c r="K188" s="106"/>
      <c r="L188" s="106"/>
      <c r="M188" s="106"/>
      <c r="N188" s="106"/>
      <c r="O188" s="106"/>
      <c r="P188" s="24">
        <v>0</v>
      </c>
      <c r="Q188" s="37">
        <v>0</v>
      </c>
      <c r="R188" s="25">
        <v>0</v>
      </c>
    </row>
    <row r="189" spans="1:18" ht="19.5" customHeight="1">
      <c r="A189" s="73" t="s">
        <v>61</v>
      </c>
      <c r="B189" s="74"/>
      <c r="C189" s="106" t="s">
        <v>156</v>
      </c>
      <c r="D189" s="106"/>
      <c r="E189" s="106"/>
      <c r="F189" s="106"/>
      <c r="G189" s="106"/>
      <c r="H189" s="106"/>
      <c r="I189" s="106"/>
      <c r="J189" s="106"/>
      <c r="K189" s="106"/>
      <c r="L189" s="106"/>
      <c r="M189" s="106"/>
      <c r="N189" s="106"/>
      <c r="O189" s="106"/>
      <c r="P189" s="24">
        <v>0</v>
      </c>
      <c r="Q189" s="38">
        <v>0</v>
      </c>
      <c r="R189" s="25">
        <v>0</v>
      </c>
    </row>
    <row r="190" spans="1:18" ht="19.5" customHeight="1">
      <c r="A190" s="73" t="s">
        <v>63</v>
      </c>
      <c r="B190" s="74"/>
      <c r="C190" s="106" t="s">
        <v>157</v>
      </c>
      <c r="D190" s="106"/>
      <c r="E190" s="106"/>
      <c r="F190" s="106"/>
      <c r="G190" s="106"/>
      <c r="H190" s="106"/>
      <c r="I190" s="106"/>
      <c r="J190" s="106"/>
      <c r="K190" s="106"/>
      <c r="L190" s="106"/>
      <c r="M190" s="106"/>
      <c r="N190" s="106"/>
      <c r="O190" s="106"/>
      <c r="P190" s="24">
        <v>0</v>
      </c>
      <c r="Q190" s="38">
        <f>Q191+Q192</f>
        <v>0</v>
      </c>
      <c r="R190" s="25">
        <f>R191+R192</f>
        <v>0</v>
      </c>
    </row>
    <row r="191" spans="1:18" ht="19.5" customHeight="1">
      <c r="A191" s="73" t="s">
        <v>65</v>
      </c>
      <c r="B191" s="74"/>
      <c r="C191" s="50" t="s">
        <v>158</v>
      </c>
      <c r="D191" s="50"/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24">
        <v>0</v>
      </c>
      <c r="Q191" s="38">
        <v>0</v>
      </c>
      <c r="R191" s="25">
        <v>0</v>
      </c>
    </row>
    <row r="192" spans="1:18" ht="19.5" customHeight="1">
      <c r="A192" s="68" t="s">
        <v>67</v>
      </c>
      <c r="B192" s="69"/>
      <c r="C192" s="94" t="s">
        <v>159</v>
      </c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24">
        <v>0</v>
      </c>
      <c r="Q192" s="38">
        <v>0</v>
      </c>
      <c r="R192" s="25">
        <v>0</v>
      </c>
    </row>
    <row r="193" spans="1:18" ht="19.5" customHeight="1">
      <c r="A193" s="68" t="s">
        <v>69</v>
      </c>
      <c r="B193" s="69"/>
      <c r="C193" s="108" t="s">
        <v>160</v>
      </c>
      <c r="D193" s="109"/>
      <c r="E193" s="109"/>
      <c r="F193" s="109"/>
      <c r="G193" s="109"/>
      <c r="H193" s="109"/>
      <c r="I193" s="109"/>
      <c r="J193" s="109"/>
      <c r="K193" s="109"/>
      <c r="L193" s="109"/>
      <c r="M193" s="109"/>
      <c r="N193" s="109"/>
      <c r="O193" s="110"/>
      <c r="P193" s="111">
        <v>432</v>
      </c>
      <c r="Q193" s="111">
        <f>Q182+Q188+Q189+Q190</f>
        <v>0</v>
      </c>
      <c r="R193" s="114">
        <f>R182+R188+R189+R190</f>
        <v>627</v>
      </c>
    </row>
    <row r="194" spans="1:18" ht="13.5" thickBot="1">
      <c r="A194" s="116"/>
      <c r="B194" s="117"/>
      <c r="C194" s="118" t="s">
        <v>161</v>
      </c>
      <c r="D194" s="119"/>
      <c r="E194" s="119"/>
      <c r="F194" s="119"/>
      <c r="G194" s="119"/>
      <c r="H194" s="119"/>
      <c r="I194" s="119"/>
      <c r="J194" s="119"/>
      <c r="K194" s="119"/>
      <c r="L194" s="119"/>
      <c r="M194" s="119"/>
      <c r="N194" s="119"/>
      <c r="O194" s="120"/>
      <c r="P194" s="112"/>
      <c r="Q194" s="113"/>
      <c r="R194" s="115"/>
    </row>
    <row r="195" ht="13.5" thickTop="1"/>
    <row r="203" spans="1:18" ht="12.75">
      <c r="A203" s="57" t="str">
        <f>A45</f>
        <v>Százhalombatta, 2009. február 20.</v>
      </c>
      <c r="B203" s="57"/>
      <c r="C203" s="57"/>
      <c r="D203" s="57"/>
      <c r="E203" s="57"/>
      <c r="F203" s="57"/>
      <c r="G203" s="57"/>
      <c r="H203" s="57"/>
      <c r="I203" s="57"/>
      <c r="J203" s="57"/>
      <c r="K203" s="57"/>
      <c r="L203" s="57"/>
      <c r="M203" s="57"/>
      <c r="O203" s="5" t="s">
        <v>6</v>
      </c>
      <c r="P203" s="57"/>
      <c r="Q203" s="57"/>
      <c r="R203" s="57"/>
    </row>
    <row r="204" spans="16:18" ht="12.75">
      <c r="P204" s="55" t="s">
        <v>83</v>
      </c>
      <c r="Q204" s="55"/>
      <c r="R204" s="55"/>
    </row>
    <row r="205" spans="1:17" ht="16.5" customHeight="1">
      <c r="A205" s="54"/>
      <c r="B205" s="54"/>
      <c r="C205" s="54"/>
      <c r="D205" s="54"/>
      <c r="E205" s="54"/>
      <c r="F205" s="54"/>
      <c r="G205" s="54"/>
      <c r="H205" s="54"/>
      <c r="I205" s="54"/>
      <c r="J205" s="54"/>
      <c r="K205" s="54"/>
      <c r="L205" s="54"/>
      <c r="M205" s="54"/>
      <c r="Q205" s="6" t="s">
        <v>8</v>
      </c>
    </row>
    <row r="206" ht="12.75">
      <c r="A206" s="5" t="s">
        <v>178</v>
      </c>
    </row>
  </sheetData>
  <mergeCells count="262">
    <mergeCell ref="A203:M203"/>
    <mergeCell ref="P203:R203"/>
    <mergeCell ref="P204:R204"/>
    <mergeCell ref="A205:M205"/>
    <mergeCell ref="P193:P194"/>
    <mergeCell ref="Q193:Q194"/>
    <mergeCell ref="R193:R194"/>
    <mergeCell ref="A194:B194"/>
    <mergeCell ref="C194:O194"/>
    <mergeCell ref="A192:B192"/>
    <mergeCell ref="C192:O192"/>
    <mergeCell ref="A193:B193"/>
    <mergeCell ref="C193:O193"/>
    <mergeCell ref="A190:B190"/>
    <mergeCell ref="C190:O190"/>
    <mergeCell ref="A191:B191"/>
    <mergeCell ref="C191:O191"/>
    <mergeCell ref="A188:B188"/>
    <mergeCell ref="C188:O188"/>
    <mergeCell ref="A189:B189"/>
    <mergeCell ref="C189:O189"/>
    <mergeCell ref="A186:B186"/>
    <mergeCell ref="C186:O186"/>
    <mergeCell ref="A187:B187"/>
    <mergeCell ref="C187:O187"/>
    <mergeCell ref="A184:B184"/>
    <mergeCell ref="C184:O184"/>
    <mergeCell ref="A185:B185"/>
    <mergeCell ref="C185:O185"/>
    <mergeCell ref="A182:B182"/>
    <mergeCell ref="C182:O182"/>
    <mergeCell ref="A183:B183"/>
    <mergeCell ref="C183:O183"/>
    <mergeCell ref="A180:B180"/>
    <mergeCell ref="C180:O180"/>
    <mergeCell ref="A181:B181"/>
    <mergeCell ref="C181:O181"/>
    <mergeCell ref="A178:B178"/>
    <mergeCell ref="C178:O178"/>
    <mergeCell ref="A179:B179"/>
    <mergeCell ref="C179:O179"/>
    <mergeCell ref="A176:B176"/>
    <mergeCell ref="C176:O176"/>
    <mergeCell ref="A177:B177"/>
    <mergeCell ref="C177:O177"/>
    <mergeCell ref="A174:B174"/>
    <mergeCell ref="C174:O174"/>
    <mergeCell ref="A175:B175"/>
    <mergeCell ref="C175:O175"/>
    <mergeCell ref="A172:B172"/>
    <mergeCell ref="C172:O172"/>
    <mergeCell ref="A173:B173"/>
    <mergeCell ref="C173:O173"/>
    <mergeCell ref="A170:B170"/>
    <mergeCell ref="C170:O170"/>
    <mergeCell ref="A171:B171"/>
    <mergeCell ref="C171:O171"/>
    <mergeCell ref="A165:R165"/>
    <mergeCell ref="A166:R166"/>
    <mergeCell ref="Q168:R168"/>
    <mergeCell ref="A169:B169"/>
    <mergeCell ref="C169:O169"/>
    <mergeCell ref="A161:M161"/>
    <mergeCell ref="N161:R161"/>
    <mergeCell ref="N162:R162"/>
    <mergeCell ref="A163:M163"/>
    <mergeCell ref="N163:R163"/>
    <mergeCell ref="P156:R156"/>
    <mergeCell ref="A157:M157"/>
    <mergeCell ref="N158:O158"/>
    <mergeCell ref="E160:I160"/>
    <mergeCell ref="A149:B149"/>
    <mergeCell ref="C149:Q149"/>
    <mergeCell ref="A155:M155"/>
    <mergeCell ref="P155:R155"/>
    <mergeCell ref="A147:B147"/>
    <mergeCell ref="C147:Q147"/>
    <mergeCell ref="A148:B148"/>
    <mergeCell ref="C148:Q148"/>
    <mergeCell ref="A145:B145"/>
    <mergeCell ref="C145:Q145"/>
    <mergeCell ref="A146:B146"/>
    <mergeCell ref="C146:Q146"/>
    <mergeCell ref="A143:B143"/>
    <mergeCell ref="C143:Q143"/>
    <mergeCell ref="A144:B144"/>
    <mergeCell ref="C144:Q144"/>
    <mergeCell ref="A141:B141"/>
    <mergeCell ref="C141:Q141"/>
    <mergeCell ref="A142:B142"/>
    <mergeCell ref="C142:Q142"/>
    <mergeCell ref="A137:R137"/>
    <mergeCell ref="A139:B139"/>
    <mergeCell ref="C139:Q139"/>
    <mergeCell ref="A140:B140"/>
    <mergeCell ref="C140:Q140"/>
    <mergeCell ref="R134:R135"/>
    <mergeCell ref="C135:O135"/>
    <mergeCell ref="A132:B133"/>
    <mergeCell ref="C132:O132"/>
    <mergeCell ref="A134:B135"/>
    <mergeCell ref="C134:O134"/>
    <mergeCell ref="P134:P135"/>
    <mergeCell ref="Q134:Q135"/>
    <mergeCell ref="P132:P133"/>
    <mergeCell ref="Q132:Q133"/>
    <mergeCell ref="R129:R130"/>
    <mergeCell ref="C130:O130"/>
    <mergeCell ref="P129:P130"/>
    <mergeCell ref="Q129:Q130"/>
    <mergeCell ref="R132:R133"/>
    <mergeCell ref="C133:O133"/>
    <mergeCell ref="A131:B131"/>
    <mergeCell ref="C131:O131"/>
    <mergeCell ref="A129:B130"/>
    <mergeCell ref="C129:O129"/>
    <mergeCell ref="R127:R128"/>
    <mergeCell ref="C128:O128"/>
    <mergeCell ref="A125:B126"/>
    <mergeCell ref="C125:O125"/>
    <mergeCell ref="A127:B128"/>
    <mergeCell ref="C127:O127"/>
    <mergeCell ref="P127:P128"/>
    <mergeCell ref="Q127:Q128"/>
    <mergeCell ref="P125:P126"/>
    <mergeCell ref="Q125:Q126"/>
    <mergeCell ref="R121:R122"/>
    <mergeCell ref="C122:O122"/>
    <mergeCell ref="R123:R124"/>
    <mergeCell ref="R125:R126"/>
    <mergeCell ref="C126:O126"/>
    <mergeCell ref="A123:B124"/>
    <mergeCell ref="C123:O123"/>
    <mergeCell ref="P123:P124"/>
    <mergeCell ref="Q123:Q124"/>
    <mergeCell ref="C124:O124"/>
    <mergeCell ref="A121:B122"/>
    <mergeCell ref="C121:O121"/>
    <mergeCell ref="P121:P122"/>
    <mergeCell ref="Q121:Q122"/>
    <mergeCell ref="R117:R118"/>
    <mergeCell ref="C118:O118"/>
    <mergeCell ref="A119:B120"/>
    <mergeCell ref="C119:O119"/>
    <mergeCell ref="P119:P120"/>
    <mergeCell ref="Q119:Q120"/>
    <mergeCell ref="R119:R120"/>
    <mergeCell ref="C120:O120"/>
    <mergeCell ref="A117:B118"/>
    <mergeCell ref="C117:O117"/>
    <mergeCell ref="P117:P118"/>
    <mergeCell ref="Q117:Q118"/>
    <mergeCell ref="P115:P116"/>
    <mergeCell ref="Q115:Q116"/>
    <mergeCell ref="R115:R116"/>
    <mergeCell ref="C116:O116"/>
    <mergeCell ref="A114:B114"/>
    <mergeCell ref="C114:O114"/>
    <mergeCell ref="A115:B116"/>
    <mergeCell ref="C115:O115"/>
    <mergeCell ref="Q111:R111"/>
    <mergeCell ref="A112:B112"/>
    <mergeCell ref="C112:O112"/>
    <mergeCell ref="A113:B113"/>
    <mergeCell ref="C113:O113"/>
    <mergeCell ref="A106:M106"/>
    <mergeCell ref="N106:R106"/>
    <mergeCell ref="A108:R108"/>
    <mergeCell ref="A109:R109"/>
    <mergeCell ref="E103:I103"/>
    <mergeCell ref="A104:M104"/>
    <mergeCell ref="N104:R104"/>
    <mergeCell ref="N105:R105"/>
    <mergeCell ref="P98:R98"/>
    <mergeCell ref="P99:R99"/>
    <mergeCell ref="A100:M100"/>
    <mergeCell ref="N101:O101"/>
    <mergeCell ref="A91:B91"/>
    <mergeCell ref="C91:O91"/>
    <mergeCell ref="A92:B92"/>
    <mergeCell ref="C92:O92"/>
    <mergeCell ref="A89:B89"/>
    <mergeCell ref="C89:O89"/>
    <mergeCell ref="A90:B90"/>
    <mergeCell ref="C90:O90"/>
    <mergeCell ref="A87:B87"/>
    <mergeCell ref="C87:O87"/>
    <mergeCell ref="A88:B88"/>
    <mergeCell ref="C88:O88"/>
    <mergeCell ref="A85:B85"/>
    <mergeCell ref="C85:O85"/>
    <mergeCell ref="A86:B86"/>
    <mergeCell ref="C86:O86"/>
    <mergeCell ref="A83:B83"/>
    <mergeCell ref="C83:O83"/>
    <mergeCell ref="A84:B84"/>
    <mergeCell ref="C84:O84"/>
    <mergeCell ref="A81:B81"/>
    <mergeCell ref="C81:O81"/>
    <mergeCell ref="A82:B82"/>
    <mergeCell ref="C82:O82"/>
    <mergeCell ref="A79:B79"/>
    <mergeCell ref="C79:O79"/>
    <mergeCell ref="A80:B80"/>
    <mergeCell ref="C80:O80"/>
    <mergeCell ref="A77:B77"/>
    <mergeCell ref="C77:O77"/>
    <mergeCell ref="A78:B78"/>
    <mergeCell ref="C78:O78"/>
    <mergeCell ref="A75:B75"/>
    <mergeCell ref="C75:O75"/>
    <mergeCell ref="A76:B76"/>
    <mergeCell ref="C76:O76"/>
    <mergeCell ref="A73:B73"/>
    <mergeCell ref="C73:O73"/>
    <mergeCell ref="A74:B74"/>
    <mergeCell ref="C74:O74"/>
    <mergeCell ref="A71:B71"/>
    <mergeCell ref="C71:O71"/>
    <mergeCell ref="A72:B72"/>
    <mergeCell ref="C72:O72"/>
    <mergeCell ref="A69:B69"/>
    <mergeCell ref="C69:O69"/>
    <mergeCell ref="A70:B70"/>
    <mergeCell ref="C70:O70"/>
    <mergeCell ref="A67:B67"/>
    <mergeCell ref="C67:O67"/>
    <mergeCell ref="A68:B68"/>
    <mergeCell ref="C68:O68"/>
    <mergeCell ref="A65:B65"/>
    <mergeCell ref="C65:O65"/>
    <mergeCell ref="A66:B66"/>
    <mergeCell ref="C66:O66"/>
    <mergeCell ref="A63:B63"/>
    <mergeCell ref="C63:O63"/>
    <mergeCell ref="A64:B64"/>
    <mergeCell ref="C64:O64"/>
    <mergeCell ref="A61:B61"/>
    <mergeCell ref="C61:O61"/>
    <mergeCell ref="A62:B62"/>
    <mergeCell ref="C62:O62"/>
    <mergeCell ref="A57:R57"/>
    <mergeCell ref="Q59:R59"/>
    <mergeCell ref="A60:B60"/>
    <mergeCell ref="C60:O60"/>
    <mergeCell ref="N53:R53"/>
    <mergeCell ref="A54:M54"/>
    <mergeCell ref="N54:R54"/>
    <mergeCell ref="A56:R56"/>
    <mergeCell ref="P46:R46"/>
    <mergeCell ref="N50:O50"/>
    <mergeCell ref="E51:I51"/>
    <mergeCell ref="A52:M52"/>
    <mergeCell ref="N52:R52"/>
    <mergeCell ref="L26:O26"/>
    <mergeCell ref="J28:P28"/>
    <mergeCell ref="N29:O29"/>
    <mergeCell ref="N41:O41"/>
    <mergeCell ref="E2:I2"/>
    <mergeCell ref="A19:R19"/>
    <mergeCell ref="N20:O20"/>
    <mergeCell ref="A25:R25"/>
  </mergeCells>
  <printOptions/>
  <pageMargins left="0.27" right="0.24" top="0.51" bottom="0.64" header="0.27" footer="0.2"/>
  <pageSetup horizontalDpi="600" verticalDpi="600" orientation="portrait" paperSize="9" scale="95" r:id="rId1"/>
  <rowBreaks count="3" manualBreakCount="3">
    <brk id="49" max="255" man="1"/>
    <brk id="100" max="255" man="1"/>
    <brk id="157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Szivárvány Óvoda</dc:creator>
  <cp:keywords/>
  <dc:description/>
  <cp:lastModifiedBy>Szivárvány Óvoda</cp:lastModifiedBy>
  <cp:lastPrinted>2009-02-16T09:43:34Z</cp:lastPrinted>
  <dcterms:created xsi:type="dcterms:W3CDTF">2008-03-08T18:06:16Z</dcterms:created>
  <dcterms:modified xsi:type="dcterms:W3CDTF">2009-02-16T09:44:38Z</dcterms:modified>
  <cp:category/>
  <cp:version/>
  <cp:contentType/>
  <cp:contentStatus/>
</cp:coreProperties>
</file>